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730" windowHeight="9795" activeTab="0"/>
  </bookViews>
  <sheets>
    <sheet name="Notice" sheetId="1" r:id="rId1"/>
    <sheet name="Tableau" sheetId="2" r:id="rId2"/>
  </sheets>
  <definedNames>
    <definedName name="NomEleve1">'Tableau'!$A$3</definedName>
    <definedName name="NomEleve10">'Tableau'!$A$12</definedName>
    <definedName name="NomEleve11">'Tableau'!$A$13</definedName>
    <definedName name="NomEleve12">'Tableau'!$A$14</definedName>
    <definedName name="NomEleve13">'Tableau'!$A$15</definedName>
    <definedName name="NomEleve14">'Tableau'!$A$16</definedName>
    <definedName name="NomEleve15">'Tableau'!$A$17</definedName>
    <definedName name="NomEleve16">'Tableau'!$A$18</definedName>
    <definedName name="NomEleve17">'Tableau'!$A$19</definedName>
    <definedName name="NomEleve18">'Tableau'!$A$20</definedName>
    <definedName name="NomEleve19">'Tableau'!$A$21</definedName>
    <definedName name="NomEleve2">'Tableau'!$A$4</definedName>
    <definedName name="NomEleve20">'Tableau'!$A$22</definedName>
    <definedName name="NomEleve21">'Tableau'!$A$23</definedName>
    <definedName name="NomEleve22">'Tableau'!$A$24</definedName>
    <definedName name="NomEleve23">'Tableau'!$A$25</definedName>
    <definedName name="NomEleve24">'Tableau'!$A$26</definedName>
    <definedName name="NomEleve25">'Tableau'!$A$27</definedName>
    <definedName name="NomEleve26">'Tableau'!$A$28</definedName>
    <definedName name="NomEleve27">'Tableau'!$A$29</definedName>
    <definedName name="NomEleve28">'Tableau'!$A$30</definedName>
    <definedName name="NomEleve29">'Tableau'!$A$31</definedName>
    <definedName name="NomEleve3">'Tableau'!$A$5</definedName>
    <definedName name="NomEleve30">'Tableau'!$A$32</definedName>
    <definedName name="NomEleve31">'Tableau'!$A$33</definedName>
    <definedName name="NomEleve4">'Tableau'!$A$6</definedName>
    <definedName name="NomEleve5">'Tableau'!$A$7</definedName>
    <definedName name="NomEleve6">'Tableau'!$A$8</definedName>
    <definedName name="NomEleve7">'Tableau'!$A$9</definedName>
    <definedName name="NomEleve8">'Tableau'!$A$10</definedName>
    <definedName name="NomEleve9">'Tableau'!$A$11</definedName>
    <definedName name="Prenom1">'Tableau'!$B$3</definedName>
    <definedName name="Prenom10">'Tableau'!$B$12</definedName>
    <definedName name="Prenom11">'Tableau'!$B$13</definedName>
    <definedName name="Prenom12">'Tableau'!$B$14</definedName>
    <definedName name="Prenom13">'Tableau'!$B$15</definedName>
    <definedName name="Prenom14">'Tableau'!$B$16</definedName>
    <definedName name="Prenom15">'Tableau'!$B$17</definedName>
    <definedName name="Prenom16">'Tableau'!$B$18</definedName>
    <definedName name="Prenom17">'Tableau'!$B$19</definedName>
    <definedName name="Prenom18">'Tableau'!$B$20</definedName>
    <definedName name="Prenom19">'Tableau'!$B$21</definedName>
    <definedName name="Prenom2">'Tableau'!$B$4</definedName>
    <definedName name="Prenom20">'Tableau'!$B$22</definedName>
    <definedName name="Prenom21">'Tableau'!$B$23</definedName>
    <definedName name="Prenom22">'Tableau'!$B$24</definedName>
    <definedName name="Prenom23">'Tableau'!$B$25</definedName>
    <definedName name="Prenom24">'Tableau'!$B$26</definedName>
    <definedName name="Prenom25">'Tableau'!$B$27</definedName>
    <definedName name="Prenom26">'Tableau'!$B$28</definedName>
    <definedName name="Prenom27">'Tableau'!$B$29</definedName>
    <definedName name="Prenom28">'Tableau'!$B$30</definedName>
    <definedName name="Prenom29">'Tableau'!$B$31</definedName>
    <definedName name="Prenom3">'Tableau'!$B$5</definedName>
    <definedName name="Prenom30">'Tableau'!$B$32</definedName>
    <definedName name="Prenom31">'Tableau'!$B$33</definedName>
    <definedName name="Prenom4">'Tableau'!$B$6</definedName>
    <definedName name="Prenom5">'Tableau'!$B$7</definedName>
    <definedName name="Prenom6">'Tableau'!$B$8</definedName>
    <definedName name="Prenom7">'Tableau'!$B$9</definedName>
    <definedName name="Prenom8">'Tableau'!$B$10</definedName>
    <definedName name="Prenom9">'Tableau'!$B$11</definedName>
  </definedNames>
  <calcPr fullCalcOnLoad="1"/>
</workbook>
</file>

<file path=xl/comments2.xml><?xml version="1.0" encoding="utf-8"?>
<comments xmlns="http://schemas.openxmlformats.org/spreadsheetml/2006/main">
  <authors>
    <author>victor cornette</author>
  </authors>
  <commentList>
    <comment ref="O1" authorId="0">
      <text>
        <r>
          <rPr>
            <b/>
            <sz val="9"/>
            <rFont val="Tahoma"/>
            <family val="2"/>
          </rPr>
          <t>victor cornette:</t>
        </r>
        <r>
          <rPr>
            <sz val="9"/>
            <rFont val="Tahoma"/>
            <family val="2"/>
          </rPr>
          <t xml:space="preserve">
Distance donnée en mètre
</t>
        </r>
      </text>
    </comment>
    <comment ref="S1" authorId="0">
      <text>
        <r>
          <rPr>
            <b/>
            <sz val="9"/>
            <rFont val="Tahoma"/>
            <family val="2"/>
          </rPr>
          <t>victor cornette:</t>
        </r>
        <r>
          <rPr>
            <sz val="9"/>
            <rFont val="Tahoma"/>
            <family val="2"/>
          </rPr>
          <t xml:space="preserve">
Distance donnée en mètre</t>
        </r>
      </text>
    </comment>
    <comment ref="W1" authorId="0">
      <text>
        <r>
          <rPr>
            <b/>
            <sz val="9"/>
            <rFont val="Tahoma"/>
            <family val="2"/>
          </rPr>
          <t>victor cornette:</t>
        </r>
        <r>
          <rPr>
            <sz val="9"/>
            <rFont val="Tahoma"/>
            <family val="2"/>
          </rPr>
          <t xml:space="preserve">
Distance donnée en mètre</t>
        </r>
      </text>
    </comment>
    <comment ref="AC1" authorId="0">
      <text>
        <r>
          <rPr>
            <b/>
            <sz val="9"/>
            <rFont val="Tahoma"/>
            <family val="2"/>
          </rPr>
          <t>victor cornette:</t>
        </r>
        <r>
          <rPr>
            <sz val="9"/>
            <rFont val="Tahoma"/>
            <family val="2"/>
          </rPr>
          <t xml:space="preserve">
fonctionne avec la VMA brute
</t>
        </r>
      </text>
    </comment>
    <comment ref="AD1" authorId="0">
      <text>
        <r>
          <rPr>
            <b/>
            <sz val="9"/>
            <rFont val="Tahoma"/>
            <family val="2"/>
          </rPr>
          <t>victor cornette:</t>
        </r>
        <r>
          <rPr>
            <sz val="9"/>
            <rFont val="Tahoma"/>
            <family val="2"/>
          </rPr>
          <t xml:space="preserve">
fonctionne avec la VMA pondérée</t>
        </r>
      </text>
    </comment>
  </commentList>
</comments>
</file>

<file path=xl/sharedStrings.xml><?xml version="1.0" encoding="utf-8"?>
<sst xmlns="http://schemas.openxmlformats.org/spreadsheetml/2006/main" count="18" uniqueCount="14">
  <si>
    <t>Nom</t>
  </si>
  <si>
    <t>Prénom</t>
  </si>
  <si>
    <t>VMA 
m/S</t>
  </si>
  <si>
    <t>45 sec</t>
  </si>
  <si>
    <t>30 sec</t>
  </si>
  <si>
    <t>15 sec</t>
  </si>
  <si>
    <t>Exemple</t>
  </si>
  <si>
    <t>VMA pondérée</t>
  </si>
  <si>
    <t>en m/s</t>
  </si>
  <si>
    <t>VMA brute</t>
  </si>
  <si>
    <t>VMA
m/min</t>
  </si>
  <si>
    <t>en m/min</t>
  </si>
  <si>
    <t>compatible avec le PackEPS</t>
  </si>
  <si>
    <t>Plus d'infos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</si>
</sst>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 m&quot;"/>
    <numFmt numFmtId="173" formatCode="0&quot; min&quot;"/>
    <numFmt numFmtId="174" formatCode="0&quot; min,0&quot;"/>
    <numFmt numFmtId="175" formatCode="0.00&quot; min&quot;"/>
    <numFmt numFmtId="176" formatCode="&quot;Vrai&quot;;&quot;Vrai&quot;;&quot;Faux&quot;"/>
    <numFmt numFmtId="177" formatCode="&quot;Actif&quot;;&quot;Actif&quot;;&quot;Inactif&quot;"/>
    <numFmt numFmtId="178" formatCode="[$€-2]\ #,##0.00_);[Red]\([$€-2]\ #,##0.00\)"/>
  </numFmts>
  <fonts count="50">
    <font>
      <sz val="11"/>
      <color theme="1"/>
      <name val="Calibri"/>
      <family val="2"/>
    </font>
    <font>
      <sz val="11"/>
      <color indexed="8"/>
      <name val="Calibri"/>
      <family val="2"/>
    </font>
    <font>
      <sz val="9"/>
      <name val="Tahoma"/>
      <family val="2"/>
    </font>
    <font>
      <b/>
      <sz val="9"/>
      <name val="Tahoma"/>
      <family val="2"/>
    </font>
    <font>
      <sz val="10"/>
      <name val="Arial"/>
      <family val="2"/>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8"/>
      <name val="Calibri"/>
      <family val="2"/>
    </font>
    <font>
      <sz val="28"/>
      <color indexed="8"/>
      <name val="Calibri"/>
      <family val="2"/>
    </font>
    <font>
      <b/>
      <sz val="16"/>
      <color indexed="8"/>
      <name val="Calibri"/>
      <family val="2"/>
    </font>
    <font>
      <sz val="16"/>
      <color indexed="8"/>
      <name val="Calibri"/>
      <family val="2"/>
    </font>
    <font>
      <b/>
      <u val="single"/>
      <sz val="11"/>
      <color indexed="8"/>
      <name val="Calibri"/>
      <family val="2"/>
    </font>
    <font>
      <sz val="10"/>
      <color indexed="8"/>
      <name val="Arial"/>
      <family val="2"/>
    </font>
    <font>
      <u val="single"/>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28"/>
      <color theme="1"/>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rgb="FF00FFFF"/>
        <bgColor indexed="64"/>
      </patternFill>
    </fill>
    <fill>
      <patternFill patternType="solid">
        <fgColor rgb="FF6699FF"/>
        <bgColor indexed="64"/>
      </patternFill>
    </fill>
    <fill>
      <patternFill patternType="solid">
        <fgColor theme="1"/>
        <bgColor indexed="64"/>
      </patternFill>
    </fill>
    <fill>
      <patternFill patternType="solid">
        <fgColor rgb="FF0070C0"/>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thin"/>
      <right style="thin"/>
      <top style="thin"/>
      <bottom style="medium"/>
    </border>
    <border>
      <left style="thin"/>
      <right style="thin"/>
      <top style="medium"/>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medium"/>
    </border>
    <border>
      <left>
        <color indexed="63"/>
      </left>
      <right style="thin"/>
      <top style="medium"/>
      <bottom style="thin"/>
    </border>
    <border>
      <left style="thin"/>
      <right style="medium"/>
      <top style="medium"/>
      <bottom style="thin"/>
    </border>
    <border>
      <left>
        <color indexed="63"/>
      </left>
      <right style="thin"/>
      <top>
        <color indexed="63"/>
      </top>
      <bottom style="medium"/>
    </border>
    <border>
      <left style="thin"/>
      <right>
        <color indexed="63"/>
      </right>
      <top style="medium"/>
      <bottom style="medium"/>
    </border>
    <border>
      <left style="thin"/>
      <right>
        <color indexed="63"/>
      </right>
      <top style="medium"/>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4"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6">
    <xf numFmtId="0" fontId="0" fillId="0" borderId="0" xfId="0" applyFont="1" applyAlignment="1">
      <alignment/>
    </xf>
    <xf numFmtId="0" fontId="45" fillId="33" borderId="10" xfId="0" applyFont="1" applyFill="1" applyBorder="1" applyAlignment="1" applyProtection="1">
      <alignment horizontal="center" vertical="center"/>
      <protection locked="0"/>
    </xf>
    <xf numFmtId="0" fontId="45" fillId="33" borderId="11" xfId="0" applyFont="1" applyFill="1" applyBorder="1" applyAlignment="1" applyProtection="1">
      <alignment horizontal="center" vertical="center"/>
      <protection locked="0"/>
    </xf>
    <xf numFmtId="0" fontId="45" fillId="33" borderId="12" xfId="0" applyFont="1"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46" fillId="33" borderId="13" xfId="0" applyFont="1" applyFill="1" applyBorder="1" applyAlignment="1" applyProtection="1">
      <alignment horizontal="center" vertical="center"/>
      <protection/>
    </xf>
    <xf numFmtId="0" fontId="46" fillId="33" borderId="13" xfId="0" applyFont="1" applyFill="1" applyBorder="1" applyAlignment="1" applyProtection="1">
      <alignment horizontal="center" vertical="center" wrapText="1"/>
      <protection/>
    </xf>
    <xf numFmtId="0" fontId="46" fillId="34" borderId="13" xfId="0" applyFont="1" applyFill="1" applyBorder="1" applyAlignment="1" applyProtection="1">
      <alignment horizontal="center" vertical="center" wrapText="1"/>
      <protection/>
    </xf>
    <xf numFmtId="9" fontId="46" fillId="33" borderId="13" xfId="0" applyNumberFormat="1" applyFont="1" applyFill="1" applyBorder="1" applyAlignment="1" applyProtection="1">
      <alignment horizontal="center" vertical="center"/>
      <protection/>
    </xf>
    <xf numFmtId="9" fontId="46" fillId="33" borderId="13" xfId="0" applyNumberFormat="1" applyFont="1" applyFill="1" applyBorder="1" applyAlignment="1" applyProtection="1">
      <alignment horizontal="center" vertical="center" wrapText="1"/>
      <protection/>
    </xf>
    <xf numFmtId="9" fontId="46" fillId="35" borderId="13" xfId="0" applyNumberFormat="1" applyFont="1" applyFill="1" applyBorder="1" applyAlignment="1" applyProtection="1">
      <alignment horizontal="center" vertical="center" wrapText="1"/>
      <protection/>
    </xf>
    <xf numFmtId="9" fontId="47" fillId="36" borderId="13" xfId="0" applyNumberFormat="1" applyFont="1" applyFill="1" applyBorder="1" applyAlignment="1" applyProtection="1">
      <alignment horizontal="center"/>
      <protection/>
    </xf>
    <xf numFmtId="9" fontId="47" fillId="37" borderId="13" xfId="0" applyNumberFormat="1" applyFont="1" applyFill="1" applyBorder="1" applyAlignment="1" applyProtection="1">
      <alignment horizontal="center"/>
      <protection/>
    </xf>
    <xf numFmtId="9" fontId="47" fillId="34" borderId="13" xfId="0" applyNumberFormat="1" applyFont="1" applyFill="1" applyBorder="1" applyAlignment="1" applyProtection="1">
      <alignment horizontal="center"/>
      <protection/>
    </xf>
    <xf numFmtId="0" fontId="46" fillId="0" borderId="0" xfId="0" applyFont="1" applyAlignment="1" applyProtection="1">
      <alignment horizontal="center" vertical="center"/>
      <protection/>
    </xf>
    <xf numFmtId="0" fontId="0" fillId="38" borderId="13" xfId="0" applyFill="1" applyBorder="1" applyAlignment="1" applyProtection="1">
      <alignment/>
      <protection/>
    </xf>
    <xf numFmtId="9" fontId="48" fillId="0" borderId="0" xfId="0" applyNumberFormat="1" applyFont="1" applyAlignment="1" applyProtection="1">
      <alignment horizontal="center" vertical="center"/>
      <protection/>
    </xf>
    <xf numFmtId="0" fontId="0" fillId="33" borderId="11"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172" fontId="48" fillId="36" borderId="11" xfId="0" applyNumberFormat="1" applyFont="1" applyFill="1" applyBorder="1" applyAlignment="1" applyProtection="1">
      <alignment horizontal="center" vertical="center"/>
      <protection/>
    </xf>
    <xf numFmtId="172" fontId="48" fillId="37" borderId="11" xfId="0" applyNumberFormat="1" applyFont="1" applyFill="1" applyBorder="1" applyAlignment="1" applyProtection="1">
      <alignment horizontal="center" vertical="center"/>
      <protection/>
    </xf>
    <xf numFmtId="172" fontId="48" fillId="34" borderId="11" xfId="0" applyNumberFormat="1"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172" fontId="48" fillId="36" borderId="10" xfId="0" applyNumberFormat="1" applyFont="1" applyFill="1" applyBorder="1" applyAlignment="1" applyProtection="1">
      <alignment horizontal="center" vertical="center"/>
      <protection/>
    </xf>
    <xf numFmtId="172" fontId="48" fillId="37" borderId="10" xfId="0" applyNumberFormat="1" applyFont="1" applyFill="1" applyBorder="1" applyAlignment="1" applyProtection="1">
      <alignment horizontal="center" vertical="center"/>
      <protection/>
    </xf>
    <xf numFmtId="172" fontId="48" fillId="34" borderId="10" xfId="0" applyNumberFormat="1" applyFon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172" fontId="48" fillId="36" borderId="12" xfId="0" applyNumberFormat="1" applyFont="1" applyFill="1" applyBorder="1" applyAlignment="1" applyProtection="1">
      <alignment horizontal="center" vertical="center"/>
      <protection/>
    </xf>
    <xf numFmtId="172" fontId="48" fillId="37" borderId="12" xfId="0" applyNumberFormat="1" applyFont="1" applyFill="1" applyBorder="1" applyAlignment="1" applyProtection="1">
      <alignment horizontal="center" vertical="center"/>
      <protection/>
    </xf>
    <xf numFmtId="172" fontId="48" fillId="34" borderId="12" xfId="0" applyNumberFormat="1" applyFont="1" applyFill="1" applyBorder="1" applyAlignment="1" applyProtection="1">
      <alignment horizontal="center" vertical="center"/>
      <protection/>
    </xf>
    <xf numFmtId="9" fontId="47" fillId="37" borderId="14" xfId="0" applyNumberFormat="1" applyFont="1" applyFill="1" applyBorder="1" applyAlignment="1" applyProtection="1">
      <alignment horizontal="center"/>
      <protection/>
    </xf>
    <xf numFmtId="172" fontId="48" fillId="37" borderId="15" xfId="0" applyNumberFormat="1" applyFont="1" applyFill="1" applyBorder="1" applyAlignment="1" applyProtection="1">
      <alignment horizontal="center" vertical="center"/>
      <protection/>
    </xf>
    <xf numFmtId="172" fontId="48" fillId="37" borderId="16" xfId="0" applyNumberFormat="1" applyFont="1" applyFill="1" applyBorder="1" applyAlignment="1" applyProtection="1">
      <alignment horizontal="center" vertical="center"/>
      <protection/>
    </xf>
    <xf numFmtId="9" fontId="47" fillId="36" borderId="17" xfId="0" applyNumberFormat="1" applyFont="1" applyFill="1" applyBorder="1" applyAlignment="1" applyProtection="1">
      <alignment horizontal="center"/>
      <protection/>
    </xf>
    <xf numFmtId="172" fontId="48" fillId="36" borderId="18" xfId="0" applyNumberFormat="1" applyFont="1" applyFill="1" applyBorder="1" applyAlignment="1" applyProtection="1">
      <alignment horizontal="center" vertical="center"/>
      <protection/>
    </xf>
    <xf numFmtId="172" fontId="48" fillId="36" borderId="19" xfId="0" applyNumberFormat="1" applyFont="1" applyFill="1" applyBorder="1" applyAlignment="1" applyProtection="1">
      <alignment horizontal="center" vertical="center"/>
      <protection/>
    </xf>
    <xf numFmtId="172" fontId="48" fillId="37" borderId="20" xfId="0" applyNumberFormat="1" applyFont="1" applyFill="1" applyBorder="1" applyAlignment="1" applyProtection="1">
      <alignment horizontal="center" vertical="center"/>
      <protection/>
    </xf>
    <xf numFmtId="172" fontId="48" fillId="36" borderId="21" xfId="0" applyNumberFormat="1" applyFont="1" applyFill="1" applyBorder="1" applyAlignment="1" applyProtection="1">
      <alignment horizontal="center" vertical="center"/>
      <protection/>
    </xf>
    <xf numFmtId="9" fontId="47" fillId="34" borderId="14" xfId="0" applyNumberFormat="1" applyFont="1" applyFill="1" applyBorder="1" applyAlignment="1" applyProtection="1">
      <alignment horizontal="center"/>
      <protection/>
    </xf>
    <xf numFmtId="172" fontId="48" fillId="34" borderId="15" xfId="0" applyNumberFormat="1" applyFont="1" applyFill="1" applyBorder="1" applyAlignment="1" applyProtection="1">
      <alignment horizontal="center" vertical="center"/>
      <protection/>
    </xf>
    <xf numFmtId="172" fontId="48" fillId="34" borderId="16" xfId="0" applyNumberFormat="1" applyFont="1" applyFill="1" applyBorder="1" applyAlignment="1" applyProtection="1">
      <alignment horizontal="center" vertical="center"/>
      <protection/>
    </xf>
    <xf numFmtId="172" fontId="48" fillId="34" borderId="20" xfId="0" applyNumberFormat="1" applyFont="1" applyFill="1" applyBorder="1" applyAlignment="1" applyProtection="1">
      <alignment horizontal="center" vertical="center"/>
      <protection/>
    </xf>
    <xf numFmtId="9" fontId="47" fillId="37" borderId="17" xfId="0" applyNumberFormat="1" applyFont="1" applyFill="1" applyBorder="1" applyAlignment="1" applyProtection="1">
      <alignment horizontal="center"/>
      <protection/>
    </xf>
    <xf numFmtId="172" fontId="48" fillId="37" borderId="18" xfId="0" applyNumberFormat="1" applyFont="1" applyFill="1" applyBorder="1" applyAlignment="1" applyProtection="1">
      <alignment horizontal="center" vertical="center"/>
      <protection/>
    </xf>
    <xf numFmtId="172" fontId="48" fillId="37" borderId="19" xfId="0" applyNumberFormat="1" applyFont="1" applyFill="1" applyBorder="1" applyAlignment="1" applyProtection="1">
      <alignment horizontal="center" vertical="center"/>
      <protection/>
    </xf>
    <xf numFmtId="172" fontId="48" fillId="37" borderId="21" xfId="0" applyNumberFormat="1" applyFont="1" applyFill="1" applyBorder="1" applyAlignment="1" applyProtection="1">
      <alignment horizontal="center" vertical="center"/>
      <protection/>
    </xf>
    <xf numFmtId="0" fontId="48" fillId="0" borderId="22" xfId="0" applyFont="1" applyBorder="1" applyAlignment="1" applyProtection="1">
      <alignment horizontal="center" vertical="center"/>
      <protection/>
    </xf>
    <xf numFmtId="0" fontId="48" fillId="0" borderId="16" xfId="0" applyFont="1" applyBorder="1" applyAlignment="1" applyProtection="1">
      <alignment horizontal="center" vertical="center"/>
      <protection/>
    </xf>
    <xf numFmtId="9" fontId="47" fillId="34" borderId="17" xfId="0" applyNumberFormat="1" applyFont="1" applyFill="1" applyBorder="1" applyAlignment="1" applyProtection="1">
      <alignment horizontal="center"/>
      <protection/>
    </xf>
    <xf numFmtId="172" fontId="48" fillId="34" borderId="18" xfId="0" applyNumberFormat="1" applyFont="1" applyFill="1" applyBorder="1" applyAlignment="1" applyProtection="1">
      <alignment horizontal="center" vertical="center"/>
      <protection/>
    </xf>
    <xf numFmtId="172" fontId="48" fillId="34" borderId="19" xfId="0" applyNumberFormat="1" applyFont="1" applyFill="1" applyBorder="1" applyAlignment="1" applyProtection="1">
      <alignment horizontal="center" vertical="center"/>
      <protection/>
    </xf>
    <xf numFmtId="0" fontId="48" fillId="0" borderId="23" xfId="0" applyFont="1" applyBorder="1" applyAlignment="1" applyProtection="1">
      <alignment horizontal="center" vertical="center"/>
      <protection/>
    </xf>
    <xf numFmtId="0" fontId="48" fillId="0" borderId="24" xfId="0" applyFont="1" applyBorder="1" applyAlignment="1" applyProtection="1">
      <alignment horizontal="center" vertical="center"/>
      <protection/>
    </xf>
    <xf numFmtId="172" fontId="46" fillId="39" borderId="17" xfId="0" applyNumberFormat="1" applyFont="1" applyFill="1" applyBorder="1" applyAlignment="1" applyProtection="1">
      <alignment horizontal="center" vertical="center"/>
      <protection locked="0"/>
    </xf>
    <xf numFmtId="9" fontId="47" fillId="39" borderId="17" xfId="0" applyNumberFormat="1" applyFont="1" applyFill="1" applyBorder="1" applyAlignment="1" applyProtection="1">
      <alignment horizontal="center" vertical="center"/>
      <protection locked="0"/>
    </xf>
    <xf numFmtId="45" fontId="47" fillId="39" borderId="18" xfId="0" applyNumberFormat="1" applyFont="1" applyFill="1" applyBorder="1" applyAlignment="1" applyProtection="1">
      <alignment horizontal="center" vertical="center"/>
      <protection/>
    </xf>
    <xf numFmtId="45" fontId="47" fillId="39" borderId="19" xfId="0" applyNumberFormat="1" applyFont="1" applyFill="1" applyBorder="1" applyAlignment="1" applyProtection="1">
      <alignment horizontal="center" vertical="center"/>
      <protection/>
    </xf>
    <xf numFmtId="45" fontId="47" fillId="39" borderId="25" xfId="0" applyNumberFormat="1" applyFont="1" applyFill="1" applyBorder="1" applyAlignment="1" applyProtection="1">
      <alignment horizontal="center" vertical="center"/>
      <protection/>
    </xf>
    <xf numFmtId="45" fontId="47" fillId="39" borderId="26" xfId="0" applyNumberFormat="1" applyFont="1" applyFill="1" applyBorder="1" applyAlignment="1" applyProtection="1">
      <alignment horizontal="center" vertical="center"/>
      <protection/>
    </xf>
    <xf numFmtId="173" fontId="46" fillId="40" borderId="27" xfId="0" applyNumberFormat="1" applyFont="1" applyFill="1" applyBorder="1" applyAlignment="1" applyProtection="1">
      <alignment horizontal="center" vertical="center"/>
      <protection locked="0"/>
    </xf>
    <xf numFmtId="9" fontId="47" fillId="40" borderId="27" xfId="0" applyNumberFormat="1" applyFont="1" applyFill="1" applyBorder="1" applyAlignment="1" applyProtection="1">
      <alignment horizontal="center" vertical="center"/>
      <protection locked="0"/>
    </xf>
    <xf numFmtId="172" fontId="47" fillId="40" borderId="28" xfId="0" applyNumberFormat="1" applyFont="1" applyFill="1" applyBorder="1" applyAlignment="1" applyProtection="1">
      <alignment horizontal="center" vertical="center"/>
      <protection/>
    </xf>
    <xf numFmtId="172" fontId="47" fillId="40" borderId="25" xfId="0" applyNumberFormat="1" applyFont="1" applyFill="1" applyBorder="1" applyAlignment="1" applyProtection="1">
      <alignment horizontal="center" vertical="center"/>
      <protection/>
    </xf>
    <xf numFmtId="172" fontId="47" fillId="40" borderId="26" xfId="0" applyNumberFormat="1" applyFont="1" applyFill="1" applyBorder="1" applyAlignment="1" applyProtection="1">
      <alignment horizontal="center" vertical="center"/>
      <protection/>
    </xf>
    <xf numFmtId="173" fontId="46" fillId="16" borderId="27" xfId="0" applyNumberFormat="1" applyFont="1" applyFill="1" applyBorder="1" applyAlignment="1" applyProtection="1">
      <alignment horizontal="center" vertical="center"/>
      <protection locked="0"/>
    </xf>
    <xf numFmtId="9" fontId="47" fillId="16" borderId="27" xfId="0" applyNumberFormat="1" applyFont="1" applyFill="1" applyBorder="1" applyAlignment="1" applyProtection="1">
      <alignment horizontal="center" vertical="center"/>
      <protection locked="0"/>
    </xf>
    <xf numFmtId="172" fontId="47" fillId="16" borderId="28" xfId="0" applyNumberFormat="1" applyFont="1" applyFill="1" applyBorder="1" applyAlignment="1" applyProtection="1">
      <alignment horizontal="center" vertical="center"/>
      <protection/>
    </xf>
    <xf numFmtId="172" fontId="47" fillId="16" borderId="25" xfId="0" applyNumberFormat="1" applyFont="1" applyFill="1" applyBorder="1" applyAlignment="1" applyProtection="1">
      <alignment horizontal="center" vertical="center"/>
      <protection/>
    </xf>
    <xf numFmtId="172" fontId="47" fillId="16" borderId="26" xfId="0" applyNumberFormat="1" applyFont="1" applyFill="1" applyBorder="1" applyAlignment="1" applyProtection="1">
      <alignment horizontal="center" vertical="center"/>
      <protection/>
    </xf>
    <xf numFmtId="0" fontId="4" fillId="0" borderId="0" xfId="51">
      <alignment/>
      <protection/>
    </xf>
    <xf numFmtId="0" fontId="5" fillId="0" borderId="0" xfId="45" applyAlignment="1" applyProtection="1">
      <alignment/>
      <protection/>
    </xf>
    <xf numFmtId="0" fontId="46" fillId="36" borderId="13" xfId="0" applyFont="1" applyFill="1" applyBorder="1" applyAlignment="1" applyProtection="1">
      <alignment horizontal="center" vertical="center"/>
      <protection/>
    </xf>
    <xf numFmtId="0" fontId="46" fillId="36" borderId="29" xfId="0" applyFont="1" applyFill="1" applyBorder="1" applyAlignment="1" applyProtection="1">
      <alignment horizontal="center" vertical="center"/>
      <protection/>
    </xf>
    <xf numFmtId="0" fontId="46" fillId="37" borderId="30" xfId="0" applyFont="1" applyFill="1" applyBorder="1" applyAlignment="1" applyProtection="1">
      <alignment horizontal="center" vertical="center"/>
      <protection/>
    </xf>
    <xf numFmtId="0" fontId="46" fillId="37" borderId="13" xfId="0" applyFont="1" applyFill="1" applyBorder="1" applyAlignment="1" applyProtection="1">
      <alignment horizontal="center" vertical="center"/>
      <protection/>
    </xf>
    <xf numFmtId="0" fontId="46" fillId="37" borderId="17" xfId="0" applyFont="1" applyFill="1" applyBorder="1" applyAlignment="1" applyProtection="1">
      <alignment horizontal="center" vertical="center"/>
      <protection/>
    </xf>
    <xf numFmtId="0" fontId="46" fillId="34" borderId="14" xfId="0" applyFont="1" applyFill="1" applyBorder="1" applyAlignment="1" applyProtection="1">
      <alignment horizontal="center" vertical="center"/>
      <protection/>
    </xf>
    <xf numFmtId="0" fontId="46" fillId="34" borderId="13" xfId="0" applyFont="1" applyFill="1" applyBorder="1" applyAlignment="1" applyProtection="1">
      <alignment horizontal="center" vertical="center"/>
      <protection/>
    </xf>
    <xf numFmtId="0" fontId="46" fillId="34" borderId="17"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45_S3-test_endurance_graph"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5</xdr:row>
      <xdr:rowOff>66675</xdr:rowOff>
    </xdr:from>
    <xdr:to>
      <xdr:col>13</xdr:col>
      <xdr:colOff>161925</xdr:colOff>
      <xdr:row>39</xdr:row>
      <xdr:rowOff>66675</xdr:rowOff>
    </xdr:to>
    <xdr:sp>
      <xdr:nvSpPr>
        <xdr:cNvPr id="1" name="ZoneTexte 1"/>
        <xdr:cNvSpPr txBox="1">
          <a:spLocks noChangeArrowheads="1"/>
        </xdr:cNvSpPr>
      </xdr:nvSpPr>
      <xdr:spPr>
        <a:xfrm>
          <a:off x="400050" y="1019175"/>
          <a:ext cx="9667875" cy="647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Tableur permettant</a:t>
          </a:r>
          <a:r>
            <a:rPr lang="en-US" cap="none" sz="1100" b="1" i="0" u="sng" baseline="0">
              <a:solidFill>
                <a:srgbClr val="000000"/>
              </a:solidFill>
              <a:latin typeface="Calibri"/>
              <a:ea typeface="Calibri"/>
              <a:cs typeface="Calibri"/>
            </a:rPr>
            <a:t>, en fonction de la VMA, de connaitre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-VMA à 110%, 120%, 130%,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-Temps à réaliser sur la distance souhaitée et ce selon le %age de VMA désiré,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-Distance à parcourir en 45, 30 et 15 sec et ce selon le </a:t>
          </a:r>
          <a:r>
            <a:rPr lang="en-US" cap="none" sz="1100" b="0" i="0" u="none" baseline="0">
              <a:solidFill>
                <a:srgbClr val="000000"/>
              </a:solidFill>
              <a:latin typeface="Calibri"/>
              <a:ea typeface="Calibri"/>
              <a:cs typeface="Calibri"/>
            </a:rPr>
            <a:t>%age de VMA désiré,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Mode</a:t>
          </a:r>
          <a:r>
            <a:rPr lang="en-US" cap="none" sz="1100" b="1" i="0" u="sng" baseline="0">
              <a:solidFill>
                <a:srgbClr val="000000"/>
              </a:solidFill>
              <a:latin typeface="Calibri"/>
              <a:ea typeface="Calibri"/>
              <a:cs typeface="Calibri"/>
            </a:rPr>
            <a:t> d'emploi</a:t>
          </a:r>
          <a:r>
            <a:rPr lang="en-US" cap="none" sz="1100" b="1"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En premier lieu il faut réaliser un test VMA avec vos élèves. Pour ma part je suis partisant du test 45-15 (GACON et ASSADI) mais vous pouvez faire comme bon vous semble.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Descriptif du test </a:t>
          </a:r>
          <a:r>
            <a:rPr lang="en-US" cap="none" sz="1100" b="0" i="0" u="none" baseline="0">
              <a:solidFill>
                <a:srgbClr val="000000"/>
              </a:solidFill>
              <a:latin typeface="Calibri"/>
              <a:ea typeface="Calibri"/>
              <a:cs typeface="Calibri"/>
            </a:rPr>
            <a:t>: Départ identique pour tous. Fonctionner en aller-retour. Premier plot à 100m qui équivaut à une VMA de 8 km/h. Les autres plots sont placés tous les 6,25m pour augmenter de 0,5 km/h. 
</a:t>
          </a:r>
          <a:r>
            <a:rPr lang="en-US" cap="none" sz="1100" b="0" i="0" u="none" baseline="0">
              <a:solidFill>
                <a:srgbClr val="000000"/>
              </a:solidFill>
              <a:latin typeface="Calibri"/>
              <a:ea typeface="Calibri"/>
              <a:cs typeface="Calibri"/>
            </a:rPr>
            <a:t>En 45s, se rendre au premier plot, pendant les 15s de récupération marcher au plot suivant (plot 2) pour revenir au point de départ pendant les 45s suivantes et récupération de 15s. Ensuite se rendre au plot 3 en 45s, marcher au plot 4 pendant les 15s et retour au point de départ... et ainsi de suite jusqu'à arrêt du coureur. 
</a:t>
          </a:r>
          <a:r>
            <a:rPr lang="en-US" cap="none" sz="1100" b="0" i="0" u="none" baseline="0">
              <a:solidFill>
                <a:srgbClr val="000000"/>
              </a:solidFill>
              <a:latin typeface="Calibri"/>
              <a:ea typeface="Calibri"/>
              <a:cs typeface="Calibri"/>
            </a:rPr>
            <a:t>Le plot final donne la VMA brute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que vous avez la VMA de vos élèves il suffit de rentrer votre liste de classe dans les colonnes </a:t>
          </a:r>
          <a:r>
            <a:rPr lang="en-US" cap="none" sz="1100" b="1" i="0" u="none" baseline="0">
              <a:solidFill>
                <a:srgbClr val="000000"/>
              </a:solidFill>
              <a:latin typeface="Calibri"/>
              <a:ea typeface="Calibri"/>
              <a:cs typeface="Calibri"/>
            </a:rPr>
            <a:t>NOM</a:t>
          </a:r>
          <a:r>
            <a:rPr lang="en-US" cap="none" sz="1100" b="0" i="0" u="none" baseline="0">
              <a:solidFill>
                <a:srgbClr val="000000"/>
              </a:solidFill>
              <a:latin typeface="Calibri"/>
              <a:ea typeface="Calibri"/>
              <a:cs typeface="Calibri"/>
            </a:rPr>
            <a:t> et </a:t>
          </a:r>
          <a:r>
            <a:rPr lang="en-US" cap="none" sz="1100" b="1" i="0" u="none" baseline="0">
              <a:solidFill>
                <a:srgbClr val="000000"/>
              </a:solidFill>
              <a:latin typeface="Calibri"/>
              <a:ea typeface="Calibri"/>
              <a:cs typeface="Calibri"/>
            </a:rPr>
            <a:t>PRENOM</a:t>
          </a:r>
          <a:r>
            <a:rPr lang="en-US" cap="none" sz="1100" b="0" i="0" u="none" baseline="0">
              <a:solidFill>
                <a:srgbClr val="000000"/>
              </a:solidFill>
              <a:latin typeface="Calibri"/>
              <a:ea typeface="Calibri"/>
              <a:cs typeface="Calibri"/>
            </a:rPr>
            <a:t> ainsi que leur VMA en km/h</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très important pour que les calculs fonctionnent!!!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la colonne</a:t>
          </a:r>
          <a:r>
            <a:rPr lang="en-US" cap="none" sz="1100" b="1" i="0" u="none" baseline="0">
              <a:solidFill>
                <a:srgbClr val="000000"/>
              </a:solidFill>
              <a:latin typeface="Calibri"/>
              <a:ea typeface="Calibri"/>
              <a:cs typeface="Calibri"/>
            </a:rPr>
            <a:t>VMA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les données rentrées vous n'avez plus qu'à observer :
</a:t>
          </a:r>
          <a:r>
            <a:rPr lang="en-US" cap="none" sz="1100" b="0" i="0" u="none" baseline="0">
              <a:solidFill>
                <a:srgbClr val="000000"/>
              </a:solidFill>
              <a:latin typeface="Calibri"/>
              <a:ea typeface="Calibri"/>
              <a:cs typeface="Calibri"/>
            </a:rPr>
            <a:t>-soit les colonnes de temps (45s, 30s ou 15s) pour connaître la distance à parcourir.
</a:t>
          </a:r>
          <a:r>
            <a:rPr lang="en-US" cap="none" sz="1100" b="0" i="0" u="none" baseline="0">
              <a:solidFill>
                <a:srgbClr val="000000"/>
              </a:solidFill>
              <a:latin typeface="Calibri"/>
              <a:ea typeface="Calibri"/>
              <a:cs typeface="Calibri"/>
            </a:rPr>
            <a:t>-soit  les trois dernière colonnes que vous pouvez modifier comme vous le souhaitez.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la colonne AB vous pouvez modifier soit la distance (ex : inscrire 100 pour 100m) soit le VMA (ex : </a:t>
          </a:r>
          <a:r>
            <a:rPr lang="en-US" cap="none" sz="1100" b="0" i="0" u="none" baseline="0">
              <a:solidFill>
                <a:srgbClr val="000000"/>
              </a:solidFill>
              <a:latin typeface="Calibri"/>
              <a:ea typeface="Calibri"/>
              <a:cs typeface="Calibri"/>
            </a:rPr>
            <a:t>inscrire </a:t>
          </a:r>
          <a:r>
            <a:rPr lang="en-US" cap="none" sz="1100" b="0" i="0" u="none" baseline="0">
              <a:solidFill>
                <a:srgbClr val="000000"/>
              </a:solidFill>
              <a:latin typeface="Calibri"/>
              <a:ea typeface="Calibri"/>
              <a:cs typeface="Calibri"/>
            </a:rPr>
            <a:t>60 pour 60%).
</a:t>
          </a:r>
          <a:r>
            <a:rPr lang="en-US" cap="none" sz="1100" b="0" i="0" u="none" baseline="0">
              <a:solidFill>
                <a:srgbClr val="000000"/>
              </a:solidFill>
              <a:latin typeface="Calibri"/>
              <a:ea typeface="Calibri"/>
              <a:cs typeface="Calibri"/>
            </a:rPr>
            <a:t>Dans les colonnes AC et AD vous pouvez modifier soit le temps de course (ex :  inscrire 5 pour 5min) soit le pourcentage de VMA (ex : </a:t>
          </a:r>
          <a:r>
            <a:rPr lang="en-US" cap="none" sz="1100" b="0" i="0" u="none" baseline="0">
              <a:solidFill>
                <a:srgbClr val="000000"/>
              </a:solidFill>
              <a:latin typeface="Calibri"/>
              <a:ea typeface="Calibri"/>
              <a:cs typeface="Calibri"/>
            </a:rPr>
            <a:t>inscrire 60 pour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Remarques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Les pourcentages sont pris par rapport à la VMA brute!
</a:t>
          </a:r>
          <a:r>
            <a:rPr lang="en-US" cap="none" sz="1100" b="0" i="0" u="none" baseline="0">
              <a:solidFill>
                <a:srgbClr val="000000"/>
              </a:solidFill>
              <a:latin typeface="Calibri"/>
              <a:ea typeface="Calibri"/>
              <a:cs typeface="Calibri"/>
            </a:rPr>
            <a:t>Les colonnes présentant le temps de course en seconde ne sont pas à modifier.
</a:t>
          </a:r>
          <a:r>
            <a:rPr lang="en-US" cap="none" sz="1100" b="0" i="0" u="none" baseline="0">
              <a:solidFill>
                <a:srgbClr val="000000"/>
              </a:solidFill>
              <a:latin typeface="Calibri"/>
              <a:ea typeface="Calibri"/>
              <a:cs typeface="Calibri"/>
            </a:rPr>
            <a:t>Les colonnes </a:t>
          </a:r>
          <a:r>
            <a:rPr lang="en-US" cap="none" sz="1100" b="1" i="0" u="none" baseline="0">
              <a:solidFill>
                <a:srgbClr val="000000"/>
              </a:solidFill>
              <a:latin typeface="Calibri"/>
              <a:ea typeface="Calibri"/>
              <a:cs typeface="Calibri"/>
            </a:rPr>
            <a:t>AC</a:t>
          </a:r>
          <a:r>
            <a:rPr lang="en-US" cap="none" sz="1100" b="0" i="0" u="none" baseline="0">
              <a:solidFill>
                <a:srgbClr val="000000"/>
              </a:solidFill>
              <a:latin typeface="Calibri"/>
              <a:ea typeface="Calibri"/>
              <a:cs typeface="Calibri"/>
            </a:rPr>
            <a:t> et </a:t>
          </a:r>
          <a:r>
            <a:rPr lang="en-US" cap="none" sz="1100" b="1" i="0" u="none" baseline="0">
              <a:solidFill>
                <a:srgbClr val="000000"/>
              </a:solidFill>
              <a:latin typeface="Calibri"/>
              <a:ea typeface="Calibri"/>
              <a:cs typeface="Calibri"/>
            </a:rPr>
            <a:t>AD</a:t>
          </a:r>
          <a:r>
            <a:rPr lang="en-US" cap="none" sz="1100" b="0" i="0" u="none" baseline="0">
              <a:solidFill>
                <a:srgbClr val="000000"/>
              </a:solidFill>
              <a:latin typeface="Calibri"/>
              <a:ea typeface="Calibri"/>
              <a:cs typeface="Calibri"/>
            </a:rPr>
            <a:t> sont nécessairement en minute
</a:t>
          </a:r>
          <a:r>
            <a:rPr lang="en-US" cap="none" sz="1100" b="0" i="0" u="none" baseline="0">
              <a:solidFill>
                <a:srgbClr val="000000"/>
              </a:solidFill>
              <a:latin typeface="Calibri"/>
              <a:ea typeface="Calibri"/>
              <a:cs typeface="Calibri"/>
            </a:rPr>
            <a:t>La colonne </a:t>
          </a:r>
          <a:r>
            <a:rPr lang="en-US" cap="none" sz="1100" b="1" i="0" u="none" baseline="0">
              <a:solidFill>
                <a:srgbClr val="000000"/>
              </a:solidFill>
              <a:latin typeface="Calibri"/>
              <a:ea typeface="Calibri"/>
              <a:cs typeface="Calibri"/>
            </a:rPr>
            <a:t>AC</a:t>
          </a:r>
          <a:r>
            <a:rPr lang="en-US" cap="none" sz="1100" b="0" i="0" u="none" baseline="0">
              <a:solidFill>
                <a:srgbClr val="000000"/>
              </a:solidFill>
              <a:latin typeface="Calibri"/>
              <a:ea typeface="Calibri"/>
              <a:cs typeface="Calibri"/>
            </a:rPr>
            <a:t> est fonction de la VMA brute.
</a:t>
          </a:r>
          <a:r>
            <a:rPr lang="en-US" cap="none" sz="1100" b="0" i="0" u="none" baseline="0">
              <a:solidFill>
                <a:srgbClr val="000000"/>
              </a:solidFill>
              <a:latin typeface="Calibri"/>
              <a:ea typeface="Calibri"/>
              <a:cs typeface="Calibri"/>
            </a:rPr>
            <a:t>La colonne</a:t>
          </a:r>
          <a:r>
            <a:rPr lang="en-US" cap="none" sz="1100" b="1" i="0" u="none" baseline="0">
              <a:solidFill>
                <a:srgbClr val="000000"/>
              </a:solidFill>
              <a:latin typeface="Calibri"/>
              <a:ea typeface="Calibri"/>
              <a:cs typeface="Calibri"/>
            </a:rPr>
            <a:t> AD </a:t>
          </a:r>
          <a:r>
            <a:rPr lang="en-US" cap="none" sz="1100" b="0" i="0" u="none" baseline="0">
              <a:solidFill>
                <a:srgbClr val="000000"/>
              </a:solidFill>
              <a:latin typeface="Calibri"/>
              <a:ea typeface="Calibri"/>
              <a:cs typeface="Calibri"/>
            </a:rPr>
            <a:t>est fonction de la VMA pondérée.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Lexique</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VMA brute :  vitesse que l'on est capable de tenir lors d'un travail intermittent
</a:t>
          </a:r>
          <a:r>
            <a:rPr lang="en-US" cap="none" sz="1100" b="0" i="0" u="none" baseline="0">
              <a:solidFill>
                <a:srgbClr val="000000"/>
              </a:solidFill>
              <a:latin typeface="Calibri"/>
              <a:ea typeface="Calibri"/>
              <a:cs typeface="Calibri"/>
            </a:rPr>
            <a:t>VMA pondérée : </a:t>
          </a:r>
          <a:r>
            <a:rPr lang="en-US" cap="none" sz="1100" b="0" i="0" u="none" baseline="0">
              <a:solidFill>
                <a:srgbClr val="000000"/>
              </a:solidFill>
              <a:latin typeface="Calibri"/>
              <a:ea typeface="Calibri"/>
              <a:cs typeface="Calibri"/>
            </a:rPr>
            <a:t>vitesse que l'on est capable de tenir lors d'un travail continu. Pour des non-entraînés, elle correspond à 80% de la VMA brute.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114300</xdr:colOff>
      <xdr:row>0</xdr:row>
      <xdr:rowOff>38100</xdr:rowOff>
    </xdr:from>
    <xdr:to>
      <xdr:col>0</xdr:col>
      <xdr:colOff>600075</xdr:colOff>
      <xdr:row>2</xdr:row>
      <xdr:rowOff>9525</xdr:rowOff>
    </xdr:to>
    <xdr:pic>
      <xdr:nvPicPr>
        <xdr:cNvPr id="2" name="Picture 8" descr="CompatiblePackEPS"/>
        <xdr:cNvPicPr preferRelativeResize="1">
          <a:picLocks noChangeAspect="1"/>
        </xdr:cNvPicPr>
      </xdr:nvPicPr>
      <xdr:blipFill>
        <a:blip r:embed="rId1"/>
        <a:stretch>
          <a:fillRect/>
        </a:stretch>
      </xdr:blipFill>
      <xdr:spPr>
        <a:xfrm>
          <a:off x="114300" y="38100"/>
          <a:ext cx="485775" cy="352425"/>
        </a:xfrm>
        <a:prstGeom prst="rect">
          <a:avLst/>
        </a:prstGeom>
        <a:noFill/>
        <a:ln w="9525" cmpd="sng">
          <a:noFill/>
        </a:ln>
      </xdr:spPr>
    </xdr:pic>
    <xdr:clientData/>
  </xdr:twoCellAnchor>
  <xdr:twoCellAnchor>
    <xdr:from>
      <xdr:col>9</xdr:col>
      <xdr:colOff>200025</xdr:colOff>
      <xdr:row>0</xdr:row>
      <xdr:rowOff>38100</xdr:rowOff>
    </xdr:from>
    <xdr:to>
      <xdr:col>12</xdr:col>
      <xdr:colOff>762000</xdr:colOff>
      <xdr:row>4</xdr:row>
      <xdr:rowOff>95250</xdr:rowOff>
    </xdr:to>
    <xdr:sp>
      <xdr:nvSpPr>
        <xdr:cNvPr id="3" name="Text Box 1"/>
        <xdr:cNvSpPr txBox="1">
          <a:spLocks noChangeArrowheads="1"/>
        </xdr:cNvSpPr>
      </xdr:nvSpPr>
      <xdr:spPr>
        <a:xfrm>
          <a:off x="7058025" y="38100"/>
          <a:ext cx="2847975" cy="819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Auteurs : 
</a:t>
          </a:r>
          <a:r>
            <a:rPr lang="en-US" cap="none" sz="1100" b="0" i="0" u="sng" baseline="0">
              <a:solidFill>
                <a:srgbClr val="000000"/>
              </a:solidFill>
              <a:latin typeface="Calibri"/>
              <a:ea typeface="Calibri"/>
              <a:cs typeface="Calibri"/>
            </a:rPr>
            <a:t>victor.cornette@ac-creteil.fr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kevin.hugot@ac-creteil.fr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s.ac-creteil.fr/spip.php?article642"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2"/>
  <sheetViews>
    <sheetView showGridLines="0" tabSelected="1" zoomScalePageLayoutView="0" workbookViewId="0" topLeftCell="A1">
      <selection activeCell="A1" sqref="A1"/>
    </sheetView>
  </sheetViews>
  <sheetFormatPr defaultColWidth="11.421875" defaultRowHeight="15"/>
  <sheetData>
    <row r="1" ht="15">
      <c r="B1" s="76" t="s">
        <v>12</v>
      </c>
    </row>
    <row r="2" ht="15">
      <c r="B2" s="77" t="s">
        <v>13</v>
      </c>
    </row>
  </sheetData>
  <sheetProtection sheet="1"/>
  <hyperlinks>
    <hyperlink ref="B2" r:id="rId1" display="Plus d'infos"/>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AD33"/>
  <sheetViews>
    <sheetView showGridLines="0"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4" sqref="C4"/>
    </sheetView>
  </sheetViews>
  <sheetFormatPr defaultColWidth="11.421875" defaultRowHeight="15"/>
  <cols>
    <col min="1" max="1" width="12.8515625" style="0" bestFit="1" customWidth="1"/>
    <col min="2" max="2" width="19.28125" style="0" customWidth="1"/>
    <col min="3" max="3" width="26.28125" style="0" bestFit="1" customWidth="1"/>
    <col min="4" max="4" width="0.13671875" style="0" customWidth="1"/>
    <col min="5" max="5" width="1.7109375" style="0" hidden="1" customWidth="1"/>
    <col min="6" max="6" width="23.57421875" style="0" bestFit="1" customWidth="1"/>
    <col min="7" max="7" width="5.140625" style="0" hidden="1" customWidth="1"/>
    <col min="8" max="8" width="23.8515625" style="0" hidden="1" customWidth="1"/>
    <col min="9" max="9" width="14.00390625" style="0" customWidth="1"/>
    <col min="10" max="10" width="0.42578125" style="0" customWidth="1"/>
    <col min="11" max="11" width="14.00390625" style="0" customWidth="1"/>
    <col min="12" max="12" width="0.2890625" style="0" customWidth="1"/>
    <col min="13" max="13" width="14.00390625" style="0" bestFit="1" customWidth="1"/>
    <col min="14" max="14" width="0.2890625" style="0" customWidth="1"/>
    <col min="18" max="18" width="9.140625" style="0" bestFit="1" customWidth="1"/>
    <col min="22" max="22" width="9.140625" style="0" bestFit="1" customWidth="1"/>
    <col min="26" max="26" width="9.140625" style="0" bestFit="1" customWidth="1"/>
    <col min="27" max="27" width="0.42578125" style="0" hidden="1" customWidth="1"/>
    <col min="28" max="28" width="15.7109375" style="0" bestFit="1" customWidth="1"/>
    <col min="29" max="29" width="15.8515625" style="0" bestFit="1" customWidth="1"/>
    <col min="30" max="30" width="14.421875" style="0" bestFit="1" customWidth="1"/>
  </cols>
  <sheetData>
    <row r="1" spans="1:30" ht="153" customHeight="1">
      <c r="A1" s="7" t="s">
        <v>0</v>
      </c>
      <c r="B1" s="7" t="s">
        <v>1</v>
      </c>
      <c r="C1" s="7" t="s">
        <v>9</v>
      </c>
      <c r="D1" s="8" t="s">
        <v>2</v>
      </c>
      <c r="E1" s="8" t="s">
        <v>10</v>
      </c>
      <c r="F1" s="8" t="s">
        <v>7</v>
      </c>
      <c r="G1" s="9" t="s">
        <v>8</v>
      </c>
      <c r="H1" s="9" t="s">
        <v>11</v>
      </c>
      <c r="I1" s="10">
        <v>1.1</v>
      </c>
      <c r="J1" s="11" t="s">
        <v>2</v>
      </c>
      <c r="K1" s="10">
        <v>1.2</v>
      </c>
      <c r="L1" s="11" t="s">
        <v>2</v>
      </c>
      <c r="M1" s="10">
        <v>1.3</v>
      </c>
      <c r="N1" s="12" t="s">
        <v>2</v>
      </c>
      <c r="O1" s="78" t="s">
        <v>3</v>
      </c>
      <c r="P1" s="78"/>
      <c r="Q1" s="78"/>
      <c r="R1" s="79"/>
      <c r="S1" s="80" t="s">
        <v>4</v>
      </c>
      <c r="T1" s="81"/>
      <c r="U1" s="81"/>
      <c r="V1" s="82"/>
      <c r="W1" s="83" t="s">
        <v>5</v>
      </c>
      <c r="X1" s="84"/>
      <c r="Y1" s="84"/>
      <c r="Z1" s="85"/>
      <c r="AA1" s="16">
        <v>1000</v>
      </c>
      <c r="AB1" s="60">
        <v>300</v>
      </c>
      <c r="AC1" s="66">
        <v>5</v>
      </c>
      <c r="AD1" s="71">
        <v>8</v>
      </c>
    </row>
    <row r="2" spans="1:30" ht="21">
      <c r="A2" s="17"/>
      <c r="B2" s="17"/>
      <c r="C2" s="17"/>
      <c r="D2" s="17"/>
      <c r="E2" s="17"/>
      <c r="F2" s="17"/>
      <c r="G2" s="17"/>
      <c r="H2" s="17"/>
      <c r="I2" s="17"/>
      <c r="J2" s="17"/>
      <c r="K2" s="17"/>
      <c r="L2" s="17"/>
      <c r="M2" s="17"/>
      <c r="N2" s="17"/>
      <c r="O2" s="13">
        <v>1</v>
      </c>
      <c r="P2" s="13">
        <v>1.1</v>
      </c>
      <c r="Q2" s="13">
        <v>1.2</v>
      </c>
      <c r="R2" s="40">
        <v>1.3</v>
      </c>
      <c r="S2" s="37">
        <v>1</v>
      </c>
      <c r="T2" s="14">
        <v>1.1</v>
      </c>
      <c r="U2" s="14">
        <v>1.2</v>
      </c>
      <c r="V2" s="49">
        <v>1.3</v>
      </c>
      <c r="W2" s="45">
        <v>1</v>
      </c>
      <c r="X2" s="15">
        <v>1.1</v>
      </c>
      <c r="Y2" s="15">
        <v>1.2</v>
      </c>
      <c r="Z2" s="55">
        <v>1.3</v>
      </c>
      <c r="AA2" s="18">
        <v>0.5</v>
      </c>
      <c r="AB2" s="61">
        <v>0.4</v>
      </c>
      <c r="AC2" s="67">
        <v>0.6</v>
      </c>
      <c r="AD2" s="72">
        <v>0.5</v>
      </c>
    </row>
    <row r="3" spans="1:30" ht="21.75" thickBot="1">
      <c r="A3" s="2" t="s">
        <v>6</v>
      </c>
      <c r="B3" s="2" t="s">
        <v>6</v>
      </c>
      <c r="C3" s="4">
        <v>14</v>
      </c>
      <c r="D3" s="19">
        <f>IF(C3="","",C3/3.6)</f>
        <v>3.888888888888889</v>
      </c>
      <c r="E3" s="19">
        <f>IF(C3="","",C3*1000/60)</f>
        <v>233.33333333333334</v>
      </c>
      <c r="F3" s="19">
        <f>IF(C3="","",(C3*80)/100)</f>
        <v>11.2</v>
      </c>
      <c r="G3" s="20">
        <f>IF(C3="","",F3/3.6)</f>
        <v>3.1111111111111107</v>
      </c>
      <c r="H3" s="20">
        <f>IF(C3="","",F3*1000/60)</f>
        <v>186.66666666666666</v>
      </c>
      <c r="I3" s="19">
        <f>IF(C3="","",C3*110/100)</f>
        <v>15.4</v>
      </c>
      <c r="J3" s="19">
        <f>IF(C3="","",I3/3.6)</f>
        <v>4.277777777777778</v>
      </c>
      <c r="K3" s="19">
        <f>IF(C3="","",C3*120/100)</f>
        <v>16.8</v>
      </c>
      <c r="L3" s="19">
        <f>IF(C3="","",K3/3.6)</f>
        <v>4.666666666666667</v>
      </c>
      <c r="M3" s="19">
        <f>IF(C3="","",C3*130/100)</f>
        <v>18.2</v>
      </c>
      <c r="N3" s="21">
        <f>IF(C3="","",M3/3.6)</f>
        <v>5.055555555555555</v>
      </c>
      <c r="O3" s="22">
        <f>IF($C3="","",45*$D3)</f>
        <v>175</v>
      </c>
      <c r="P3" s="22">
        <f>IF($C3="","",45*$J3)</f>
        <v>192.5</v>
      </c>
      <c r="Q3" s="22">
        <f>IF($C3="","",45*$L3)</f>
        <v>210</v>
      </c>
      <c r="R3" s="41">
        <f>IF($C3="","",45*$N3)</f>
        <v>227.5</v>
      </c>
      <c r="S3" s="38">
        <f>IF($C3="","",30*$D3)</f>
        <v>116.66666666666667</v>
      </c>
      <c r="T3" s="23">
        <f>IF($C3="","",30*$J3)</f>
        <v>128.33333333333334</v>
      </c>
      <c r="U3" s="23">
        <f>IF($C3="","",30*$L3)</f>
        <v>140</v>
      </c>
      <c r="V3" s="50">
        <f>IF($C3="","",30*$N3)</f>
        <v>151.66666666666666</v>
      </c>
      <c r="W3" s="46">
        <f>IF($C3="","",15*$D3)</f>
        <v>58.333333333333336</v>
      </c>
      <c r="X3" s="24">
        <f>IF($C3="","",15*$J3)</f>
        <v>64.16666666666667</v>
      </c>
      <c r="Y3" s="24">
        <f>IF($C3="","",15*$L3)</f>
        <v>70</v>
      </c>
      <c r="Z3" s="56">
        <f>IF($C3="","",15*$N3)</f>
        <v>75.83333333333333</v>
      </c>
      <c r="AA3" s="53">
        <f>IF(C3="","",$AB$1/($AB$2*D3))</f>
        <v>192.85714285714286</v>
      </c>
      <c r="AB3" s="62">
        <f aca="true" t="shared" si="0" ref="AB3:AB33">IF(C3="","",TIME(,,AA3))</f>
        <v>0.0022222222222222222</v>
      </c>
      <c r="AC3" s="68">
        <f>IF(C3="","",$AC$2*(E3*$AC$1))</f>
        <v>700</v>
      </c>
      <c r="AD3" s="73">
        <f>IF(C3="","",$AD$2*(H3*$AD$1))</f>
        <v>746.6666666666666</v>
      </c>
    </row>
    <row r="4" spans="1:30" ht="21.75" thickBot="1">
      <c r="A4" s="1"/>
      <c r="B4" s="1"/>
      <c r="C4" s="5"/>
      <c r="D4" s="25">
        <f aca="true" t="shared" si="1" ref="D4:D33">IF(C4="","",C4/3.6)</f>
      </c>
      <c r="E4" s="25">
        <f aca="true" t="shared" si="2" ref="E4:E33">IF(C4="","",C4*1000/60)</f>
      </c>
      <c r="F4" s="25">
        <f aca="true" t="shared" si="3" ref="F4:F33">IF(C4="","",(C4*80)/100)</f>
      </c>
      <c r="G4" s="26">
        <f aca="true" t="shared" si="4" ref="G4:G33">IF(C4="","",F4/3.6)</f>
      </c>
      <c r="H4" s="26">
        <f aca="true" t="shared" si="5" ref="H4:H33">IF(C4="","",F4*1000/60)</f>
      </c>
      <c r="I4" s="25">
        <f aca="true" t="shared" si="6" ref="I4:I33">IF(C4="","",C4*110/100)</f>
      </c>
      <c r="J4" s="25">
        <f aca="true" t="shared" si="7" ref="J4:J33">IF(C4="","",I4/3.6)</f>
      </c>
      <c r="K4" s="25">
        <f aca="true" t="shared" si="8" ref="K4:K33">IF(C4="","",C4*120/100)</f>
      </c>
      <c r="L4" s="25">
        <f aca="true" t="shared" si="9" ref="L4:L33">IF(C4="","",K4/3.6)</f>
      </c>
      <c r="M4" s="25">
        <f aca="true" t="shared" si="10" ref="M4:M33">IF(C4="","",C4*130/100)</f>
      </c>
      <c r="N4" s="27">
        <f aca="true" t="shared" si="11" ref="N4:N33">IF(C4="","",M4/3.6)</f>
      </c>
      <c r="O4" s="28">
        <f aca="true" t="shared" si="12" ref="O4:O33">IF($C4="","",45*$D4)</f>
      </c>
      <c r="P4" s="28">
        <f aca="true" t="shared" si="13" ref="P4:P33">IF($C4="","",45*$J4)</f>
      </c>
      <c r="Q4" s="28">
        <f aca="true" t="shared" si="14" ref="Q4:Q33">IF($C4="","",45*$L4)</f>
      </c>
      <c r="R4" s="42">
        <f aca="true" t="shared" si="15" ref="R4:R33">IF($C4="","",45*$N4)</f>
      </c>
      <c r="S4" s="39">
        <f aca="true" t="shared" si="16" ref="S4:S33">IF($C4="","",30*$D4)</f>
      </c>
      <c r="T4" s="29">
        <f aca="true" t="shared" si="17" ref="T4:T33">IF($C4="","",30*$J4)</f>
      </c>
      <c r="U4" s="29">
        <f aca="true" t="shared" si="18" ref="U4:U33">IF($C4="","",30*$L4)</f>
      </c>
      <c r="V4" s="51">
        <f aca="true" t="shared" si="19" ref="V4:V33">IF($C4="","",30*$N4)</f>
      </c>
      <c r="W4" s="47">
        <f aca="true" t="shared" si="20" ref="W4:W33">IF($C4="","",15*$D4)</f>
      </c>
      <c r="X4" s="30">
        <f aca="true" t="shared" si="21" ref="X4:X33">IF($C4="","",15*$J4)</f>
      </c>
      <c r="Y4" s="30">
        <f aca="true" t="shared" si="22" ref="Y4:Y33">IF($C4="","",15*$L4)</f>
      </c>
      <c r="Z4" s="57">
        <f aca="true" t="shared" si="23" ref="Z4:Z33">IF($C4="","",15*$N4)</f>
      </c>
      <c r="AA4" s="54">
        <f aca="true" t="shared" si="24" ref="AA4:AA33">IF(C4="","",$AB$1/($AB$2*D4))</f>
      </c>
      <c r="AB4" s="63">
        <f t="shared" si="0"/>
      </c>
      <c r="AC4" s="69">
        <f aca="true" t="shared" si="25" ref="AC4:AC33">IF(C4="","",$AC$2*(E4*$AC$1))</f>
      </c>
      <c r="AD4" s="74">
        <f aca="true" t="shared" si="26" ref="AD4:AD33">IF(C4="","",$AD$2*(H4*$AD$1))</f>
      </c>
    </row>
    <row r="5" spans="1:30" ht="21.75" thickBot="1">
      <c r="A5" s="1"/>
      <c r="B5" s="1"/>
      <c r="C5" s="5"/>
      <c r="D5" s="25">
        <f t="shared" si="1"/>
      </c>
      <c r="E5" s="25">
        <f>IF(C5="","",C5*1000/60)</f>
      </c>
      <c r="F5" s="25">
        <f t="shared" si="3"/>
      </c>
      <c r="G5" s="26">
        <f t="shared" si="4"/>
      </c>
      <c r="H5" s="26">
        <f t="shared" si="5"/>
      </c>
      <c r="I5" s="25">
        <f t="shared" si="6"/>
      </c>
      <c r="J5" s="25">
        <f t="shared" si="7"/>
      </c>
      <c r="K5" s="25">
        <f t="shared" si="8"/>
      </c>
      <c r="L5" s="25">
        <f t="shared" si="9"/>
      </c>
      <c r="M5" s="25">
        <f t="shared" si="10"/>
      </c>
      <c r="N5" s="27">
        <f t="shared" si="11"/>
      </c>
      <c r="O5" s="28">
        <f t="shared" si="12"/>
      </c>
      <c r="P5" s="28">
        <f t="shared" si="13"/>
      </c>
      <c r="Q5" s="28">
        <f t="shared" si="14"/>
      </c>
      <c r="R5" s="42">
        <f t="shared" si="15"/>
      </c>
      <c r="S5" s="39">
        <f t="shared" si="16"/>
      </c>
      <c r="T5" s="29">
        <f t="shared" si="17"/>
      </c>
      <c r="U5" s="29">
        <f t="shared" si="18"/>
      </c>
      <c r="V5" s="51">
        <f t="shared" si="19"/>
      </c>
      <c r="W5" s="47">
        <f t="shared" si="20"/>
      </c>
      <c r="X5" s="30">
        <f t="shared" si="21"/>
      </c>
      <c r="Y5" s="30">
        <f t="shared" si="22"/>
      </c>
      <c r="Z5" s="57">
        <f t="shared" si="23"/>
      </c>
      <c r="AA5" s="54">
        <f t="shared" si="24"/>
      </c>
      <c r="AB5" s="63">
        <f t="shared" si="0"/>
      </c>
      <c r="AC5" s="69">
        <f t="shared" si="25"/>
      </c>
      <c r="AD5" s="74">
        <f t="shared" si="26"/>
      </c>
    </row>
    <row r="6" spans="1:30" ht="21.75" thickBot="1">
      <c r="A6" s="1"/>
      <c r="B6" s="1"/>
      <c r="C6" s="5"/>
      <c r="D6" s="25">
        <f t="shared" si="1"/>
      </c>
      <c r="E6" s="25">
        <f t="shared" si="2"/>
      </c>
      <c r="F6" s="25">
        <f t="shared" si="3"/>
      </c>
      <c r="G6" s="26">
        <f t="shared" si="4"/>
      </c>
      <c r="H6" s="26">
        <f t="shared" si="5"/>
      </c>
      <c r="I6" s="25">
        <f t="shared" si="6"/>
      </c>
      <c r="J6" s="25">
        <f t="shared" si="7"/>
      </c>
      <c r="K6" s="25">
        <f t="shared" si="8"/>
      </c>
      <c r="L6" s="25">
        <f t="shared" si="9"/>
      </c>
      <c r="M6" s="25">
        <f t="shared" si="10"/>
      </c>
      <c r="N6" s="27">
        <f t="shared" si="11"/>
      </c>
      <c r="O6" s="28">
        <f t="shared" si="12"/>
      </c>
      <c r="P6" s="28">
        <f t="shared" si="13"/>
      </c>
      <c r="Q6" s="28">
        <f t="shared" si="14"/>
      </c>
      <c r="R6" s="42">
        <f t="shared" si="15"/>
      </c>
      <c r="S6" s="39">
        <f t="shared" si="16"/>
      </c>
      <c r="T6" s="29">
        <f t="shared" si="17"/>
      </c>
      <c r="U6" s="29">
        <f t="shared" si="18"/>
      </c>
      <c r="V6" s="51">
        <f t="shared" si="19"/>
      </c>
      <c r="W6" s="47">
        <f t="shared" si="20"/>
      </c>
      <c r="X6" s="30">
        <f t="shared" si="21"/>
      </c>
      <c r="Y6" s="30">
        <f t="shared" si="22"/>
      </c>
      <c r="Z6" s="57">
        <f t="shared" si="23"/>
      </c>
      <c r="AA6" s="54">
        <f t="shared" si="24"/>
      </c>
      <c r="AB6" s="63">
        <f t="shared" si="0"/>
      </c>
      <c r="AC6" s="69">
        <f t="shared" si="25"/>
      </c>
      <c r="AD6" s="74">
        <f t="shared" si="26"/>
      </c>
    </row>
    <row r="7" spans="1:30" ht="21.75" thickBot="1">
      <c r="A7" s="1"/>
      <c r="B7" s="1"/>
      <c r="C7" s="5"/>
      <c r="D7" s="25">
        <f t="shared" si="1"/>
      </c>
      <c r="E7" s="25">
        <f t="shared" si="2"/>
      </c>
      <c r="F7" s="25">
        <f t="shared" si="3"/>
      </c>
      <c r="G7" s="26">
        <f t="shared" si="4"/>
      </c>
      <c r="H7" s="26">
        <f t="shared" si="5"/>
      </c>
      <c r="I7" s="25">
        <f t="shared" si="6"/>
      </c>
      <c r="J7" s="25">
        <f t="shared" si="7"/>
      </c>
      <c r="K7" s="25">
        <f t="shared" si="8"/>
      </c>
      <c r="L7" s="25">
        <f t="shared" si="9"/>
      </c>
      <c r="M7" s="25">
        <f t="shared" si="10"/>
      </c>
      <c r="N7" s="27">
        <f t="shared" si="11"/>
      </c>
      <c r="O7" s="28">
        <f t="shared" si="12"/>
      </c>
      <c r="P7" s="28">
        <f t="shared" si="13"/>
      </c>
      <c r="Q7" s="28">
        <f t="shared" si="14"/>
      </c>
      <c r="R7" s="42">
        <f t="shared" si="15"/>
      </c>
      <c r="S7" s="39">
        <f t="shared" si="16"/>
      </c>
      <c r="T7" s="29">
        <f t="shared" si="17"/>
      </c>
      <c r="U7" s="29">
        <f t="shared" si="18"/>
      </c>
      <c r="V7" s="51">
        <f t="shared" si="19"/>
      </c>
      <c r="W7" s="47">
        <f t="shared" si="20"/>
      </c>
      <c r="X7" s="30">
        <f t="shared" si="21"/>
      </c>
      <c r="Y7" s="30">
        <f t="shared" si="22"/>
      </c>
      <c r="Z7" s="57">
        <f t="shared" si="23"/>
      </c>
      <c r="AA7" s="54">
        <f t="shared" si="24"/>
      </c>
      <c r="AB7" s="63">
        <f t="shared" si="0"/>
      </c>
      <c r="AC7" s="69">
        <f t="shared" si="25"/>
      </c>
      <c r="AD7" s="74">
        <f t="shared" si="26"/>
      </c>
    </row>
    <row r="8" spans="1:30" ht="21.75" thickBot="1">
      <c r="A8" s="1"/>
      <c r="B8" s="1"/>
      <c r="C8" s="5"/>
      <c r="D8" s="25">
        <f t="shared" si="1"/>
      </c>
      <c r="E8" s="25">
        <f t="shared" si="2"/>
      </c>
      <c r="F8" s="25">
        <f t="shared" si="3"/>
      </c>
      <c r="G8" s="26">
        <f t="shared" si="4"/>
      </c>
      <c r="H8" s="26">
        <f t="shared" si="5"/>
      </c>
      <c r="I8" s="25">
        <f t="shared" si="6"/>
      </c>
      <c r="J8" s="25">
        <f t="shared" si="7"/>
      </c>
      <c r="K8" s="25">
        <f t="shared" si="8"/>
      </c>
      <c r="L8" s="25">
        <f t="shared" si="9"/>
      </c>
      <c r="M8" s="25">
        <f t="shared" si="10"/>
      </c>
      <c r="N8" s="27">
        <f t="shared" si="11"/>
      </c>
      <c r="O8" s="28">
        <f t="shared" si="12"/>
      </c>
      <c r="P8" s="28">
        <f t="shared" si="13"/>
      </c>
      <c r="Q8" s="28">
        <f t="shared" si="14"/>
      </c>
      <c r="R8" s="42">
        <f t="shared" si="15"/>
      </c>
      <c r="S8" s="39">
        <f t="shared" si="16"/>
      </c>
      <c r="T8" s="29">
        <f t="shared" si="17"/>
      </c>
      <c r="U8" s="29">
        <f t="shared" si="18"/>
      </c>
      <c r="V8" s="51">
        <f t="shared" si="19"/>
      </c>
      <c r="W8" s="47">
        <f t="shared" si="20"/>
      </c>
      <c r="X8" s="30">
        <f t="shared" si="21"/>
      </c>
      <c r="Y8" s="30">
        <f t="shared" si="22"/>
      </c>
      <c r="Z8" s="57">
        <f t="shared" si="23"/>
      </c>
      <c r="AA8" s="54">
        <f t="shared" si="24"/>
      </c>
      <c r="AB8" s="63">
        <f t="shared" si="0"/>
      </c>
      <c r="AC8" s="69">
        <f t="shared" si="25"/>
      </c>
      <c r="AD8" s="74">
        <f t="shared" si="26"/>
      </c>
    </row>
    <row r="9" spans="1:30" ht="21.75" thickBot="1">
      <c r="A9" s="1"/>
      <c r="B9" s="1"/>
      <c r="C9" s="5"/>
      <c r="D9" s="25">
        <f t="shared" si="1"/>
      </c>
      <c r="E9" s="25">
        <f t="shared" si="2"/>
      </c>
      <c r="F9" s="25">
        <f t="shared" si="3"/>
      </c>
      <c r="G9" s="26">
        <f t="shared" si="4"/>
      </c>
      <c r="H9" s="26">
        <f t="shared" si="5"/>
      </c>
      <c r="I9" s="25">
        <f t="shared" si="6"/>
      </c>
      <c r="J9" s="25">
        <f t="shared" si="7"/>
      </c>
      <c r="K9" s="25">
        <f t="shared" si="8"/>
      </c>
      <c r="L9" s="25">
        <f t="shared" si="9"/>
      </c>
      <c r="M9" s="25">
        <f t="shared" si="10"/>
      </c>
      <c r="N9" s="27">
        <f t="shared" si="11"/>
      </c>
      <c r="O9" s="28">
        <f t="shared" si="12"/>
      </c>
      <c r="P9" s="28">
        <f t="shared" si="13"/>
      </c>
      <c r="Q9" s="28">
        <f t="shared" si="14"/>
      </c>
      <c r="R9" s="42">
        <f t="shared" si="15"/>
      </c>
      <c r="S9" s="39">
        <f t="shared" si="16"/>
      </c>
      <c r="T9" s="29">
        <f t="shared" si="17"/>
      </c>
      <c r="U9" s="29">
        <f t="shared" si="18"/>
      </c>
      <c r="V9" s="51">
        <f t="shared" si="19"/>
      </c>
      <c r="W9" s="47">
        <f t="shared" si="20"/>
      </c>
      <c r="X9" s="30">
        <f t="shared" si="21"/>
      </c>
      <c r="Y9" s="30">
        <f t="shared" si="22"/>
      </c>
      <c r="Z9" s="57">
        <f t="shared" si="23"/>
      </c>
      <c r="AA9" s="54">
        <f t="shared" si="24"/>
      </c>
      <c r="AB9" s="63">
        <f t="shared" si="0"/>
      </c>
      <c r="AC9" s="69">
        <f t="shared" si="25"/>
      </c>
      <c r="AD9" s="74">
        <f t="shared" si="26"/>
      </c>
    </row>
    <row r="10" spans="1:30" ht="21.75" thickBot="1">
      <c r="A10" s="1"/>
      <c r="B10" s="1"/>
      <c r="C10" s="5"/>
      <c r="D10" s="25">
        <f t="shared" si="1"/>
      </c>
      <c r="E10" s="25">
        <f t="shared" si="2"/>
      </c>
      <c r="F10" s="25">
        <f t="shared" si="3"/>
      </c>
      <c r="G10" s="26">
        <f t="shared" si="4"/>
      </c>
      <c r="H10" s="26">
        <f t="shared" si="5"/>
      </c>
      <c r="I10" s="25">
        <f t="shared" si="6"/>
      </c>
      <c r="J10" s="25">
        <f t="shared" si="7"/>
      </c>
      <c r="K10" s="25">
        <f t="shared" si="8"/>
      </c>
      <c r="L10" s="25">
        <f t="shared" si="9"/>
      </c>
      <c r="M10" s="25">
        <f t="shared" si="10"/>
      </c>
      <c r="N10" s="27">
        <f t="shared" si="11"/>
      </c>
      <c r="O10" s="28">
        <f t="shared" si="12"/>
      </c>
      <c r="P10" s="28">
        <f t="shared" si="13"/>
      </c>
      <c r="Q10" s="28">
        <f t="shared" si="14"/>
      </c>
      <c r="R10" s="42">
        <f t="shared" si="15"/>
      </c>
      <c r="S10" s="39">
        <f t="shared" si="16"/>
      </c>
      <c r="T10" s="29">
        <f t="shared" si="17"/>
      </c>
      <c r="U10" s="29">
        <f t="shared" si="18"/>
      </c>
      <c r="V10" s="51">
        <f t="shared" si="19"/>
      </c>
      <c r="W10" s="47">
        <f t="shared" si="20"/>
      </c>
      <c r="X10" s="30">
        <f t="shared" si="21"/>
      </c>
      <c r="Y10" s="30">
        <f t="shared" si="22"/>
      </c>
      <c r="Z10" s="57">
        <f t="shared" si="23"/>
      </c>
      <c r="AA10" s="54">
        <f t="shared" si="24"/>
      </c>
      <c r="AB10" s="63">
        <f t="shared" si="0"/>
      </c>
      <c r="AC10" s="69">
        <f t="shared" si="25"/>
      </c>
      <c r="AD10" s="74">
        <f t="shared" si="26"/>
      </c>
    </row>
    <row r="11" spans="1:30" ht="21.75" thickBot="1">
      <c r="A11" s="1"/>
      <c r="B11" s="1"/>
      <c r="C11" s="5"/>
      <c r="D11" s="25"/>
      <c r="E11" s="25"/>
      <c r="F11" s="25"/>
      <c r="G11" s="26"/>
      <c r="H11" s="26"/>
      <c r="I11" s="25"/>
      <c r="J11" s="25"/>
      <c r="K11" s="25"/>
      <c r="L11" s="25"/>
      <c r="M11" s="25"/>
      <c r="N11" s="27"/>
      <c r="O11" s="28"/>
      <c r="P11" s="28"/>
      <c r="Q11" s="28"/>
      <c r="R11" s="42"/>
      <c r="S11" s="39"/>
      <c r="T11" s="29"/>
      <c r="U11" s="29"/>
      <c r="V11" s="51"/>
      <c r="W11" s="47"/>
      <c r="X11" s="30"/>
      <c r="Y11" s="30"/>
      <c r="Z11" s="57"/>
      <c r="AA11" s="54"/>
      <c r="AB11" s="63"/>
      <c r="AC11" s="69"/>
      <c r="AD11" s="74"/>
    </row>
    <row r="12" spans="1:30" ht="21.75" thickBot="1">
      <c r="A12" s="1"/>
      <c r="B12" s="1"/>
      <c r="C12" s="5"/>
      <c r="D12" s="25">
        <f t="shared" si="1"/>
      </c>
      <c r="E12" s="25">
        <f t="shared" si="2"/>
      </c>
      <c r="F12" s="25">
        <f t="shared" si="3"/>
      </c>
      <c r="G12" s="26">
        <f t="shared" si="4"/>
      </c>
      <c r="H12" s="26">
        <f t="shared" si="5"/>
      </c>
      <c r="I12" s="25">
        <f t="shared" si="6"/>
      </c>
      <c r="J12" s="25">
        <f t="shared" si="7"/>
      </c>
      <c r="K12" s="25">
        <f t="shared" si="8"/>
      </c>
      <c r="L12" s="25">
        <f t="shared" si="9"/>
      </c>
      <c r="M12" s="25">
        <f t="shared" si="10"/>
      </c>
      <c r="N12" s="27">
        <f t="shared" si="11"/>
      </c>
      <c r="O12" s="28">
        <f t="shared" si="12"/>
      </c>
      <c r="P12" s="28">
        <f t="shared" si="13"/>
      </c>
      <c r="Q12" s="28">
        <f t="shared" si="14"/>
      </c>
      <c r="R12" s="42">
        <f t="shared" si="15"/>
      </c>
      <c r="S12" s="39">
        <f t="shared" si="16"/>
      </c>
      <c r="T12" s="29">
        <f t="shared" si="17"/>
      </c>
      <c r="U12" s="29">
        <f t="shared" si="18"/>
      </c>
      <c r="V12" s="51">
        <f t="shared" si="19"/>
      </c>
      <c r="W12" s="47">
        <f t="shared" si="20"/>
      </c>
      <c r="X12" s="30">
        <f t="shared" si="21"/>
      </c>
      <c r="Y12" s="30">
        <f t="shared" si="22"/>
      </c>
      <c r="Z12" s="57">
        <f t="shared" si="23"/>
      </c>
      <c r="AA12" s="54">
        <f t="shared" si="24"/>
      </c>
      <c r="AB12" s="63">
        <f t="shared" si="0"/>
      </c>
      <c r="AC12" s="69">
        <f t="shared" si="25"/>
      </c>
      <c r="AD12" s="74">
        <f t="shared" si="26"/>
      </c>
    </row>
    <row r="13" spans="1:30" ht="21.75" thickBot="1">
      <c r="A13" s="1"/>
      <c r="B13" s="1"/>
      <c r="C13" s="5"/>
      <c r="D13" s="25">
        <f t="shared" si="1"/>
      </c>
      <c r="E13" s="25">
        <f t="shared" si="2"/>
      </c>
      <c r="F13" s="25">
        <f t="shared" si="3"/>
      </c>
      <c r="G13" s="26">
        <f t="shared" si="4"/>
      </c>
      <c r="H13" s="26">
        <f t="shared" si="5"/>
      </c>
      <c r="I13" s="25">
        <f t="shared" si="6"/>
      </c>
      <c r="J13" s="25">
        <f t="shared" si="7"/>
      </c>
      <c r="K13" s="25">
        <f t="shared" si="8"/>
      </c>
      <c r="L13" s="25">
        <f t="shared" si="9"/>
      </c>
      <c r="M13" s="25">
        <f t="shared" si="10"/>
      </c>
      <c r="N13" s="27">
        <f t="shared" si="11"/>
      </c>
      <c r="O13" s="28">
        <f t="shared" si="12"/>
      </c>
      <c r="P13" s="28">
        <f t="shared" si="13"/>
      </c>
      <c r="Q13" s="28">
        <f t="shared" si="14"/>
      </c>
      <c r="R13" s="42">
        <f t="shared" si="15"/>
      </c>
      <c r="S13" s="39">
        <f t="shared" si="16"/>
      </c>
      <c r="T13" s="29">
        <f t="shared" si="17"/>
      </c>
      <c r="U13" s="29">
        <f t="shared" si="18"/>
      </c>
      <c r="V13" s="51">
        <f t="shared" si="19"/>
      </c>
      <c r="W13" s="47">
        <f t="shared" si="20"/>
      </c>
      <c r="X13" s="30">
        <f t="shared" si="21"/>
      </c>
      <c r="Y13" s="30">
        <f t="shared" si="22"/>
      </c>
      <c r="Z13" s="57">
        <f t="shared" si="23"/>
      </c>
      <c r="AA13" s="54">
        <f t="shared" si="24"/>
      </c>
      <c r="AB13" s="63">
        <f t="shared" si="0"/>
      </c>
      <c r="AC13" s="69">
        <f t="shared" si="25"/>
      </c>
      <c r="AD13" s="74">
        <f t="shared" si="26"/>
      </c>
    </row>
    <row r="14" spans="1:30" ht="21.75" thickBot="1">
      <c r="A14" s="1"/>
      <c r="B14" s="1"/>
      <c r="C14" s="5"/>
      <c r="D14" s="25">
        <f t="shared" si="1"/>
      </c>
      <c r="E14" s="25">
        <f t="shared" si="2"/>
      </c>
      <c r="F14" s="25">
        <f t="shared" si="3"/>
      </c>
      <c r="G14" s="26">
        <f t="shared" si="4"/>
      </c>
      <c r="H14" s="26">
        <f t="shared" si="5"/>
      </c>
      <c r="I14" s="25">
        <f t="shared" si="6"/>
      </c>
      <c r="J14" s="25">
        <f t="shared" si="7"/>
      </c>
      <c r="K14" s="25">
        <f t="shared" si="8"/>
      </c>
      <c r="L14" s="25">
        <f t="shared" si="9"/>
      </c>
      <c r="M14" s="25">
        <f t="shared" si="10"/>
      </c>
      <c r="N14" s="27">
        <f t="shared" si="11"/>
      </c>
      <c r="O14" s="28">
        <f t="shared" si="12"/>
      </c>
      <c r="P14" s="28">
        <f t="shared" si="13"/>
      </c>
      <c r="Q14" s="28">
        <f t="shared" si="14"/>
      </c>
      <c r="R14" s="42">
        <f t="shared" si="15"/>
      </c>
      <c r="S14" s="39">
        <f t="shared" si="16"/>
      </c>
      <c r="T14" s="29">
        <f t="shared" si="17"/>
      </c>
      <c r="U14" s="29">
        <f t="shared" si="18"/>
      </c>
      <c r="V14" s="51">
        <f t="shared" si="19"/>
      </c>
      <c r="W14" s="47">
        <f t="shared" si="20"/>
      </c>
      <c r="X14" s="30">
        <f t="shared" si="21"/>
      </c>
      <c r="Y14" s="30">
        <f t="shared" si="22"/>
      </c>
      <c r="Z14" s="57">
        <f t="shared" si="23"/>
      </c>
      <c r="AA14" s="54">
        <f t="shared" si="24"/>
      </c>
      <c r="AB14" s="63">
        <f t="shared" si="0"/>
      </c>
      <c r="AC14" s="69">
        <f t="shared" si="25"/>
      </c>
      <c r="AD14" s="74">
        <f t="shared" si="26"/>
      </c>
    </row>
    <row r="15" spans="1:30" ht="21.75" thickBot="1">
      <c r="A15" s="1"/>
      <c r="B15" s="1"/>
      <c r="C15" s="5"/>
      <c r="D15" s="25">
        <f t="shared" si="1"/>
      </c>
      <c r="E15" s="25">
        <f t="shared" si="2"/>
      </c>
      <c r="F15" s="25">
        <f t="shared" si="3"/>
      </c>
      <c r="G15" s="26">
        <f t="shared" si="4"/>
      </c>
      <c r="H15" s="26">
        <f t="shared" si="5"/>
      </c>
      <c r="I15" s="25">
        <f t="shared" si="6"/>
      </c>
      <c r="J15" s="25">
        <f t="shared" si="7"/>
      </c>
      <c r="K15" s="25">
        <f t="shared" si="8"/>
      </c>
      <c r="L15" s="25">
        <f t="shared" si="9"/>
      </c>
      <c r="M15" s="25">
        <f t="shared" si="10"/>
      </c>
      <c r="N15" s="27">
        <f t="shared" si="11"/>
      </c>
      <c r="O15" s="28">
        <f t="shared" si="12"/>
      </c>
      <c r="P15" s="28">
        <f t="shared" si="13"/>
      </c>
      <c r="Q15" s="28">
        <f t="shared" si="14"/>
      </c>
      <c r="R15" s="42">
        <f t="shared" si="15"/>
      </c>
      <c r="S15" s="39">
        <f t="shared" si="16"/>
      </c>
      <c r="T15" s="29">
        <f t="shared" si="17"/>
      </c>
      <c r="U15" s="29">
        <f t="shared" si="18"/>
      </c>
      <c r="V15" s="51">
        <f t="shared" si="19"/>
      </c>
      <c r="W15" s="47">
        <f t="shared" si="20"/>
      </c>
      <c r="X15" s="30">
        <f t="shared" si="21"/>
      </c>
      <c r="Y15" s="30">
        <f t="shared" si="22"/>
      </c>
      <c r="Z15" s="57">
        <f t="shared" si="23"/>
      </c>
      <c r="AA15" s="54">
        <f t="shared" si="24"/>
      </c>
      <c r="AB15" s="63">
        <f t="shared" si="0"/>
      </c>
      <c r="AC15" s="69">
        <f t="shared" si="25"/>
      </c>
      <c r="AD15" s="74">
        <f t="shared" si="26"/>
      </c>
    </row>
    <row r="16" spans="1:30" ht="21.75" thickBot="1">
      <c r="A16" s="1"/>
      <c r="B16" s="1"/>
      <c r="C16" s="5"/>
      <c r="D16" s="25">
        <f t="shared" si="1"/>
      </c>
      <c r="E16" s="25">
        <f t="shared" si="2"/>
      </c>
      <c r="F16" s="25">
        <f t="shared" si="3"/>
      </c>
      <c r="G16" s="26">
        <f t="shared" si="4"/>
      </c>
      <c r="H16" s="26">
        <f t="shared" si="5"/>
      </c>
      <c r="I16" s="25">
        <f t="shared" si="6"/>
      </c>
      <c r="J16" s="25">
        <f t="shared" si="7"/>
      </c>
      <c r="K16" s="25">
        <f t="shared" si="8"/>
      </c>
      <c r="L16" s="25">
        <f t="shared" si="9"/>
      </c>
      <c r="M16" s="25">
        <f t="shared" si="10"/>
      </c>
      <c r="N16" s="27">
        <f t="shared" si="11"/>
      </c>
      <c r="O16" s="28">
        <f t="shared" si="12"/>
      </c>
      <c r="P16" s="28">
        <f t="shared" si="13"/>
      </c>
      <c r="Q16" s="28">
        <f t="shared" si="14"/>
      </c>
      <c r="R16" s="42">
        <f t="shared" si="15"/>
      </c>
      <c r="S16" s="39">
        <f t="shared" si="16"/>
      </c>
      <c r="T16" s="29">
        <f t="shared" si="17"/>
      </c>
      <c r="U16" s="29">
        <f t="shared" si="18"/>
      </c>
      <c r="V16" s="51">
        <f t="shared" si="19"/>
      </c>
      <c r="W16" s="47">
        <f t="shared" si="20"/>
      </c>
      <c r="X16" s="30">
        <f t="shared" si="21"/>
      </c>
      <c r="Y16" s="30">
        <f t="shared" si="22"/>
      </c>
      <c r="Z16" s="57">
        <f t="shared" si="23"/>
      </c>
      <c r="AA16" s="54">
        <f t="shared" si="24"/>
      </c>
      <c r="AB16" s="63">
        <f t="shared" si="0"/>
      </c>
      <c r="AC16" s="69">
        <f t="shared" si="25"/>
      </c>
      <c r="AD16" s="74">
        <f t="shared" si="26"/>
      </c>
    </row>
    <row r="17" spans="1:30" ht="21.75" thickBot="1">
      <c r="A17" s="1"/>
      <c r="B17" s="1"/>
      <c r="C17" s="5"/>
      <c r="D17" s="25">
        <f t="shared" si="1"/>
      </c>
      <c r="E17" s="25">
        <f t="shared" si="2"/>
      </c>
      <c r="F17" s="25">
        <f t="shared" si="3"/>
      </c>
      <c r="G17" s="26">
        <f t="shared" si="4"/>
      </c>
      <c r="H17" s="26">
        <f t="shared" si="5"/>
      </c>
      <c r="I17" s="25">
        <f t="shared" si="6"/>
      </c>
      <c r="J17" s="25">
        <f t="shared" si="7"/>
      </c>
      <c r="K17" s="25">
        <f t="shared" si="8"/>
      </c>
      <c r="L17" s="25">
        <f t="shared" si="9"/>
      </c>
      <c r="M17" s="25">
        <f t="shared" si="10"/>
      </c>
      <c r="N17" s="27">
        <f t="shared" si="11"/>
      </c>
      <c r="O17" s="28">
        <f t="shared" si="12"/>
      </c>
      <c r="P17" s="28">
        <f t="shared" si="13"/>
      </c>
      <c r="Q17" s="28">
        <f t="shared" si="14"/>
      </c>
      <c r="R17" s="42">
        <f t="shared" si="15"/>
      </c>
      <c r="S17" s="39">
        <f t="shared" si="16"/>
      </c>
      <c r="T17" s="29">
        <f t="shared" si="17"/>
      </c>
      <c r="U17" s="29">
        <f t="shared" si="18"/>
      </c>
      <c r="V17" s="51">
        <f t="shared" si="19"/>
      </c>
      <c r="W17" s="47">
        <f t="shared" si="20"/>
      </c>
      <c r="X17" s="30">
        <f t="shared" si="21"/>
      </c>
      <c r="Y17" s="30">
        <f t="shared" si="22"/>
      </c>
      <c r="Z17" s="57">
        <f t="shared" si="23"/>
      </c>
      <c r="AA17" s="54">
        <f t="shared" si="24"/>
      </c>
      <c r="AB17" s="63">
        <f t="shared" si="0"/>
      </c>
      <c r="AC17" s="69">
        <f t="shared" si="25"/>
      </c>
      <c r="AD17" s="74">
        <f t="shared" si="26"/>
      </c>
    </row>
    <row r="18" spans="1:30" ht="21.75" thickBot="1">
      <c r="A18" s="1"/>
      <c r="B18" s="1"/>
      <c r="C18" s="5"/>
      <c r="D18" s="25">
        <f t="shared" si="1"/>
      </c>
      <c r="E18" s="25">
        <f t="shared" si="2"/>
      </c>
      <c r="F18" s="25">
        <f t="shared" si="3"/>
      </c>
      <c r="G18" s="26">
        <f t="shared" si="4"/>
      </c>
      <c r="H18" s="26">
        <f t="shared" si="5"/>
      </c>
      <c r="I18" s="25">
        <f t="shared" si="6"/>
      </c>
      <c r="J18" s="25">
        <f t="shared" si="7"/>
      </c>
      <c r="K18" s="25">
        <f t="shared" si="8"/>
      </c>
      <c r="L18" s="25">
        <f t="shared" si="9"/>
      </c>
      <c r="M18" s="25">
        <f t="shared" si="10"/>
      </c>
      <c r="N18" s="27">
        <f t="shared" si="11"/>
      </c>
      <c r="O18" s="28">
        <f t="shared" si="12"/>
      </c>
      <c r="P18" s="28">
        <f t="shared" si="13"/>
      </c>
      <c r="Q18" s="28">
        <f t="shared" si="14"/>
      </c>
      <c r="R18" s="42">
        <f t="shared" si="15"/>
      </c>
      <c r="S18" s="39">
        <f t="shared" si="16"/>
      </c>
      <c r="T18" s="29">
        <f t="shared" si="17"/>
      </c>
      <c r="U18" s="29">
        <f t="shared" si="18"/>
      </c>
      <c r="V18" s="51">
        <f t="shared" si="19"/>
      </c>
      <c r="W18" s="47">
        <f t="shared" si="20"/>
      </c>
      <c r="X18" s="30">
        <f t="shared" si="21"/>
      </c>
      <c r="Y18" s="30">
        <f t="shared" si="22"/>
      </c>
      <c r="Z18" s="57">
        <f t="shared" si="23"/>
      </c>
      <c r="AA18" s="54">
        <f t="shared" si="24"/>
      </c>
      <c r="AB18" s="63">
        <f t="shared" si="0"/>
      </c>
      <c r="AC18" s="69">
        <f t="shared" si="25"/>
      </c>
      <c r="AD18" s="74">
        <f t="shared" si="26"/>
      </c>
    </row>
    <row r="19" spans="1:30" ht="21.75" thickBot="1">
      <c r="A19" s="1"/>
      <c r="B19" s="1"/>
      <c r="C19" s="5"/>
      <c r="D19" s="25">
        <f t="shared" si="1"/>
      </c>
      <c r="E19" s="25">
        <f t="shared" si="2"/>
      </c>
      <c r="F19" s="25">
        <f t="shared" si="3"/>
      </c>
      <c r="G19" s="26">
        <f t="shared" si="4"/>
      </c>
      <c r="H19" s="26">
        <f t="shared" si="5"/>
      </c>
      <c r="I19" s="25">
        <f t="shared" si="6"/>
      </c>
      <c r="J19" s="25">
        <f t="shared" si="7"/>
      </c>
      <c r="K19" s="25">
        <f t="shared" si="8"/>
      </c>
      <c r="L19" s="25">
        <f t="shared" si="9"/>
      </c>
      <c r="M19" s="25">
        <f t="shared" si="10"/>
      </c>
      <c r="N19" s="27">
        <f t="shared" si="11"/>
      </c>
      <c r="O19" s="28">
        <f t="shared" si="12"/>
      </c>
      <c r="P19" s="28">
        <f t="shared" si="13"/>
      </c>
      <c r="Q19" s="28">
        <f t="shared" si="14"/>
      </c>
      <c r="R19" s="42">
        <f t="shared" si="15"/>
      </c>
      <c r="S19" s="39">
        <f t="shared" si="16"/>
      </c>
      <c r="T19" s="29">
        <f t="shared" si="17"/>
      </c>
      <c r="U19" s="29">
        <f t="shared" si="18"/>
      </c>
      <c r="V19" s="51">
        <f t="shared" si="19"/>
      </c>
      <c r="W19" s="47">
        <f t="shared" si="20"/>
      </c>
      <c r="X19" s="30">
        <f t="shared" si="21"/>
      </c>
      <c r="Y19" s="30">
        <f t="shared" si="22"/>
      </c>
      <c r="Z19" s="57">
        <f t="shared" si="23"/>
      </c>
      <c r="AA19" s="54">
        <f t="shared" si="24"/>
      </c>
      <c r="AB19" s="63">
        <f t="shared" si="0"/>
      </c>
      <c r="AC19" s="69">
        <f t="shared" si="25"/>
      </c>
      <c r="AD19" s="74">
        <f t="shared" si="26"/>
      </c>
    </row>
    <row r="20" spans="1:30" ht="21.75" thickBot="1">
      <c r="A20" s="1"/>
      <c r="B20" s="1"/>
      <c r="C20" s="5"/>
      <c r="D20" s="25">
        <f t="shared" si="1"/>
      </c>
      <c r="E20" s="25">
        <f t="shared" si="2"/>
      </c>
      <c r="F20" s="25">
        <f t="shared" si="3"/>
      </c>
      <c r="G20" s="26">
        <f t="shared" si="4"/>
      </c>
      <c r="H20" s="26">
        <f t="shared" si="5"/>
      </c>
      <c r="I20" s="25">
        <f t="shared" si="6"/>
      </c>
      <c r="J20" s="25">
        <f t="shared" si="7"/>
      </c>
      <c r="K20" s="25">
        <f t="shared" si="8"/>
      </c>
      <c r="L20" s="25">
        <f t="shared" si="9"/>
      </c>
      <c r="M20" s="25">
        <f t="shared" si="10"/>
      </c>
      <c r="N20" s="27">
        <f t="shared" si="11"/>
      </c>
      <c r="O20" s="28">
        <f t="shared" si="12"/>
      </c>
      <c r="P20" s="28">
        <f t="shared" si="13"/>
      </c>
      <c r="Q20" s="28">
        <f t="shared" si="14"/>
      </c>
      <c r="R20" s="42">
        <f t="shared" si="15"/>
      </c>
      <c r="S20" s="39">
        <f t="shared" si="16"/>
      </c>
      <c r="T20" s="29">
        <f t="shared" si="17"/>
      </c>
      <c r="U20" s="29">
        <f t="shared" si="18"/>
      </c>
      <c r="V20" s="51">
        <f t="shared" si="19"/>
      </c>
      <c r="W20" s="47">
        <f t="shared" si="20"/>
      </c>
      <c r="X20" s="30">
        <f t="shared" si="21"/>
      </c>
      <c r="Y20" s="30">
        <f t="shared" si="22"/>
      </c>
      <c r="Z20" s="57">
        <f t="shared" si="23"/>
      </c>
      <c r="AA20" s="54">
        <f t="shared" si="24"/>
      </c>
      <c r="AB20" s="63">
        <f t="shared" si="0"/>
      </c>
      <c r="AC20" s="69">
        <f t="shared" si="25"/>
      </c>
      <c r="AD20" s="74">
        <f t="shared" si="26"/>
      </c>
    </row>
    <row r="21" spans="1:30" ht="21.75" thickBot="1">
      <c r="A21" s="1"/>
      <c r="B21" s="1"/>
      <c r="C21" s="5"/>
      <c r="D21" s="25">
        <f t="shared" si="1"/>
      </c>
      <c r="E21" s="25">
        <f t="shared" si="2"/>
      </c>
      <c r="F21" s="25">
        <f t="shared" si="3"/>
      </c>
      <c r="G21" s="26">
        <f t="shared" si="4"/>
      </c>
      <c r="H21" s="26">
        <f t="shared" si="5"/>
      </c>
      <c r="I21" s="25">
        <f t="shared" si="6"/>
      </c>
      <c r="J21" s="25">
        <f t="shared" si="7"/>
      </c>
      <c r="K21" s="25">
        <f t="shared" si="8"/>
      </c>
      <c r="L21" s="25">
        <f t="shared" si="9"/>
      </c>
      <c r="M21" s="25">
        <f t="shared" si="10"/>
      </c>
      <c r="N21" s="27">
        <f t="shared" si="11"/>
      </c>
      <c r="O21" s="28">
        <f t="shared" si="12"/>
      </c>
      <c r="P21" s="28">
        <f t="shared" si="13"/>
      </c>
      <c r="Q21" s="28">
        <f t="shared" si="14"/>
      </c>
      <c r="R21" s="42">
        <f t="shared" si="15"/>
      </c>
      <c r="S21" s="39">
        <f t="shared" si="16"/>
      </c>
      <c r="T21" s="29">
        <f t="shared" si="17"/>
      </c>
      <c r="U21" s="29">
        <f t="shared" si="18"/>
      </c>
      <c r="V21" s="51">
        <f t="shared" si="19"/>
      </c>
      <c r="W21" s="47">
        <f t="shared" si="20"/>
      </c>
      <c r="X21" s="30">
        <f t="shared" si="21"/>
      </c>
      <c r="Y21" s="30">
        <f t="shared" si="22"/>
      </c>
      <c r="Z21" s="57">
        <f t="shared" si="23"/>
      </c>
      <c r="AA21" s="54">
        <f t="shared" si="24"/>
      </c>
      <c r="AB21" s="63">
        <f t="shared" si="0"/>
      </c>
      <c r="AC21" s="69">
        <f t="shared" si="25"/>
      </c>
      <c r="AD21" s="74">
        <f t="shared" si="26"/>
      </c>
    </row>
    <row r="22" spans="1:30" ht="21.75" thickBot="1">
      <c r="A22" s="1"/>
      <c r="B22" s="1"/>
      <c r="C22" s="5"/>
      <c r="D22" s="25">
        <f t="shared" si="1"/>
      </c>
      <c r="E22" s="25">
        <f t="shared" si="2"/>
      </c>
      <c r="F22" s="25">
        <f t="shared" si="3"/>
      </c>
      <c r="G22" s="26">
        <f t="shared" si="4"/>
      </c>
      <c r="H22" s="26">
        <f t="shared" si="5"/>
      </c>
      <c r="I22" s="25">
        <f t="shared" si="6"/>
      </c>
      <c r="J22" s="25">
        <f t="shared" si="7"/>
      </c>
      <c r="K22" s="25">
        <f t="shared" si="8"/>
      </c>
      <c r="L22" s="25">
        <f t="shared" si="9"/>
      </c>
      <c r="M22" s="25">
        <f t="shared" si="10"/>
      </c>
      <c r="N22" s="27">
        <f t="shared" si="11"/>
      </c>
      <c r="O22" s="28">
        <f t="shared" si="12"/>
      </c>
      <c r="P22" s="28">
        <f t="shared" si="13"/>
      </c>
      <c r="Q22" s="28">
        <f t="shared" si="14"/>
      </c>
      <c r="R22" s="42">
        <f t="shared" si="15"/>
      </c>
      <c r="S22" s="39">
        <f t="shared" si="16"/>
      </c>
      <c r="T22" s="29">
        <f t="shared" si="17"/>
      </c>
      <c r="U22" s="29">
        <f t="shared" si="18"/>
      </c>
      <c r="V22" s="51">
        <f t="shared" si="19"/>
      </c>
      <c r="W22" s="47">
        <f t="shared" si="20"/>
      </c>
      <c r="X22" s="30">
        <f t="shared" si="21"/>
      </c>
      <c r="Y22" s="30">
        <f t="shared" si="22"/>
      </c>
      <c r="Z22" s="57">
        <f t="shared" si="23"/>
      </c>
      <c r="AA22" s="54">
        <f t="shared" si="24"/>
      </c>
      <c r="AB22" s="63">
        <f t="shared" si="0"/>
      </c>
      <c r="AC22" s="69">
        <f t="shared" si="25"/>
      </c>
      <c r="AD22" s="74">
        <f t="shared" si="26"/>
      </c>
    </row>
    <row r="23" spans="1:30" ht="21.75" thickBot="1">
      <c r="A23" s="1"/>
      <c r="B23" s="1"/>
      <c r="C23" s="5"/>
      <c r="D23" s="25">
        <f t="shared" si="1"/>
      </c>
      <c r="E23" s="25">
        <f t="shared" si="2"/>
      </c>
      <c r="F23" s="25">
        <f t="shared" si="3"/>
      </c>
      <c r="G23" s="26">
        <f t="shared" si="4"/>
      </c>
      <c r="H23" s="26">
        <f t="shared" si="5"/>
      </c>
      <c r="I23" s="25">
        <f t="shared" si="6"/>
      </c>
      <c r="J23" s="25">
        <f t="shared" si="7"/>
      </c>
      <c r="K23" s="25">
        <f t="shared" si="8"/>
      </c>
      <c r="L23" s="25">
        <f t="shared" si="9"/>
      </c>
      <c r="M23" s="25">
        <f t="shared" si="10"/>
      </c>
      <c r="N23" s="27">
        <f t="shared" si="11"/>
      </c>
      <c r="O23" s="28">
        <f t="shared" si="12"/>
      </c>
      <c r="P23" s="28">
        <f t="shared" si="13"/>
      </c>
      <c r="Q23" s="28">
        <f t="shared" si="14"/>
      </c>
      <c r="R23" s="42">
        <f t="shared" si="15"/>
      </c>
      <c r="S23" s="39">
        <f t="shared" si="16"/>
      </c>
      <c r="T23" s="29">
        <f t="shared" si="17"/>
      </c>
      <c r="U23" s="29">
        <f t="shared" si="18"/>
      </c>
      <c r="V23" s="51">
        <f t="shared" si="19"/>
      </c>
      <c r="W23" s="47">
        <f t="shared" si="20"/>
      </c>
      <c r="X23" s="30">
        <f t="shared" si="21"/>
      </c>
      <c r="Y23" s="30">
        <f t="shared" si="22"/>
      </c>
      <c r="Z23" s="57">
        <f t="shared" si="23"/>
      </c>
      <c r="AA23" s="54">
        <f t="shared" si="24"/>
      </c>
      <c r="AB23" s="63">
        <f t="shared" si="0"/>
      </c>
      <c r="AC23" s="69">
        <f t="shared" si="25"/>
      </c>
      <c r="AD23" s="74">
        <f t="shared" si="26"/>
      </c>
    </row>
    <row r="24" spans="1:30" ht="21.75" thickBot="1">
      <c r="A24" s="1"/>
      <c r="B24" s="1"/>
      <c r="C24" s="5"/>
      <c r="D24" s="25">
        <f t="shared" si="1"/>
      </c>
      <c r="E24" s="25">
        <f t="shared" si="2"/>
      </c>
      <c r="F24" s="25">
        <f t="shared" si="3"/>
      </c>
      <c r="G24" s="26">
        <f t="shared" si="4"/>
      </c>
      <c r="H24" s="26">
        <f t="shared" si="5"/>
      </c>
      <c r="I24" s="25">
        <f t="shared" si="6"/>
      </c>
      <c r="J24" s="25">
        <f t="shared" si="7"/>
      </c>
      <c r="K24" s="25">
        <f t="shared" si="8"/>
      </c>
      <c r="L24" s="25">
        <f t="shared" si="9"/>
      </c>
      <c r="M24" s="25">
        <f t="shared" si="10"/>
      </c>
      <c r="N24" s="27">
        <f t="shared" si="11"/>
      </c>
      <c r="O24" s="28">
        <f t="shared" si="12"/>
      </c>
      <c r="P24" s="28">
        <f t="shared" si="13"/>
      </c>
      <c r="Q24" s="28">
        <f t="shared" si="14"/>
      </c>
      <c r="R24" s="42">
        <f t="shared" si="15"/>
      </c>
      <c r="S24" s="39">
        <f t="shared" si="16"/>
      </c>
      <c r="T24" s="29">
        <f t="shared" si="17"/>
      </c>
      <c r="U24" s="29">
        <f t="shared" si="18"/>
      </c>
      <c r="V24" s="51">
        <f t="shared" si="19"/>
      </c>
      <c r="W24" s="47">
        <f t="shared" si="20"/>
      </c>
      <c r="X24" s="30">
        <f t="shared" si="21"/>
      </c>
      <c r="Y24" s="30">
        <f t="shared" si="22"/>
      </c>
      <c r="Z24" s="30">
        <f t="shared" si="23"/>
      </c>
      <c r="AA24" s="58">
        <f t="shared" si="24"/>
      </c>
      <c r="AB24" s="64">
        <f t="shared" si="0"/>
      </c>
      <c r="AC24" s="69">
        <f t="shared" si="25"/>
      </c>
      <c r="AD24" s="74">
        <f t="shared" si="26"/>
      </c>
    </row>
    <row r="25" spans="1:30" ht="21.75" thickBot="1">
      <c r="A25" s="1"/>
      <c r="B25" s="1"/>
      <c r="C25" s="5"/>
      <c r="D25" s="25">
        <f t="shared" si="1"/>
      </c>
      <c r="E25" s="25">
        <f t="shared" si="2"/>
      </c>
      <c r="F25" s="25">
        <f t="shared" si="3"/>
      </c>
      <c r="G25" s="26">
        <f t="shared" si="4"/>
      </c>
      <c r="H25" s="26">
        <f t="shared" si="5"/>
      </c>
      <c r="I25" s="25">
        <f t="shared" si="6"/>
      </c>
      <c r="J25" s="25">
        <f t="shared" si="7"/>
      </c>
      <c r="K25" s="25">
        <f t="shared" si="8"/>
      </c>
      <c r="L25" s="25">
        <f t="shared" si="9"/>
      </c>
      <c r="M25" s="25">
        <f t="shared" si="10"/>
      </c>
      <c r="N25" s="27">
        <f t="shared" si="11"/>
      </c>
      <c r="O25" s="28">
        <f t="shared" si="12"/>
      </c>
      <c r="P25" s="28">
        <f t="shared" si="13"/>
      </c>
      <c r="Q25" s="28">
        <f t="shared" si="14"/>
      </c>
      <c r="R25" s="42">
        <f t="shared" si="15"/>
      </c>
      <c r="S25" s="39">
        <f t="shared" si="16"/>
      </c>
      <c r="T25" s="29">
        <f t="shared" si="17"/>
      </c>
      <c r="U25" s="29">
        <f t="shared" si="18"/>
      </c>
      <c r="V25" s="51">
        <f t="shared" si="19"/>
      </c>
      <c r="W25" s="47">
        <f t="shared" si="20"/>
      </c>
      <c r="X25" s="30">
        <f t="shared" si="21"/>
      </c>
      <c r="Y25" s="30">
        <f t="shared" si="22"/>
      </c>
      <c r="Z25" s="30">
        <f t="shared" si="23"/>
      </c>
      <c r="AA25" s="58">
        <f t="shared" si="24"/>
      </c>
      <c r="AB25" s="64">
        <f t="shared" si="0"/>
      </c>
      <c r="AC25" s="69">
        <f t="shared" si="25"/>
      </c>
      <c r="AD25" s="74">
        <f t="shared" si="26"/>
      </c>
    </row>
    <row r="26" spans="1:30" ht="21.75" thickBot="1">
      <c r="A26" s="1"/>
      <c r="B26" s="1"/>
      <c r="C26" s="5"/>
      <c r="D26" s="25">
        <f t="shared" si="1"/>
      </c>
      <c r="E26" s="25">
        <f t="shared" si="2"/>
      </c>
      <c r="F26" s="25">
        <f t="shared" si="3"/>
      </c>
      <c r="G26" s="26">
        <f t="shared" si="4"/>
      </c>
      <c r="H26" s="26">
        <f t="shared" si="5"/>
      </c>
      <c r="I26" s="25">
        <f t="shared" si="6"/>
      </c>
      <c r="J26" s="25">
        <f t="shared" si="7"/>
      </c>
      <c r="K26" s="25">
        <f t="shared" si="8"/>
      </c>
      <c r="L26" s="25">
        <f t="shared" si="9"/>
      </c>
      <c r="M26" s="25">
        <f t="shared" si="10"/>
      </c>
      <c r="N26" s="27">
        <f t="shared" si="11"/>
      </c>
      <c r="O26" s="28">
        <f t="shared" si="12"/>
      </c>
      <c r="P26" s="28">
        <f t="shared" si="13"/>
      </c>
      <c r="Q26" s="28">
        <f t="shared" si="14"/>
      </c>
      <c r="R26" s="42">
        <f t="shared" si="15"/>
      </c>
      <c r="S26" s="39">
        <f t="shared" si="16"/>
      </c>
      <c r="T26" s="29">
        <f t="shared" si="17"/>
      </c>
      <c r="U26" s="29">
        <f t="shared" si="18"/>
      </c>
      <c r="V26" s="51">
        <f t="shared" si="19"/>
      </c>
      <c r="W26" s="47">
        <f t="shared" si="20"/>
      </c>
      <c r="X26" s="30">
        <f t="shared" si="21"/>
      </c>
      <c r="Y26" s="30">
        <f t="shared" si="22"/>
      </c>
      <c r="Z26" s="30">
        <f t="shared" si="23"/>
      </c>
      <c r="AA26" s="58">
        <f t="shared" si="24"/>
      </c>
      <c r="AB26" s="64">
        <f t="shared" si="0"/>
      </c>
      <c r="AC26" s="69">
        <f t="shared" si="25"/>
      </c>
      <c r="AD26" s="74">
        <f t="shared" si="26"/>
      </c>
    </row>
    <row r="27" spans="1:30" ht="21.75" thickBot="1">
      <c r="A27" s="1"/>
      <c r="B27" s="1"/>
      <c r="C27" s="5"/>
      <c r="D27" s="25">
        <f t="shared" si="1"/>
      </c>
      <c r="E27" s="25">
        <f t="shared" si="2"/>
      </c>
      <c r="F27" s="25">
        <f t="shared" si="3"/>
      </c>
      <c r="G27" s="26">
        <f t="shared" si="4"/>
      </c>
      <c r="H27" s="26">
        <f t="shared" si="5"/>
      </c>
      <c r="I27" s="25">
        <f t="shared" si="6"/>
      </c>
      <c r="J27" s="25">
        <f t="shared" si="7"/>
      </c>
      <c r="K27" s="25">
        <f t="shared" si="8"/>
      </c>
      <c r="L27" s="25">
        <f t="shared" si="9"/>
      </c>
      <c r="M27" s="25">
        <f t="shared" si="10"/>
      </c>
      <c r="N27" s="27">
        <f t="shared" si="11"/>
      </c>
      <c r="O27" s="28">
        <f t="shared" si="12"/>
      </c>
      <c r="P27" s="28">
        <f t="shared" si="13"/>
      </c>
      <c r="Q27" s="28">
        <f t="shared" si="14"/>
      </c>
      <c r="R27" s="42">
        <f t="shared" si="15"/>
      </c>
      <c r="S27" s="39">
        <f t="shared" si="16"/>
      </c>
      <c r="T27" s="29">
        <f t="shared" si="17"/>
      </c>
      <c r="U27" s="29">
        <f t="shared" si="18"/>
      </c>
      <c r="V27" s="51">
        <f t="shared" si="19"/>
      </c>
      <c r="W27" s="47">
        <f t="shared" si="20"/>
      </c>
      <c r="X27" s="30">
        <f t="shared" si="21"/>
      </c>
      <c r="Y27" s="30">
        <f t="shared" si="22"/>
      </c>
      <c r="Z27" s="30">
        <f t="shared" si="23"/>
      </c>
      <c r="AA27" s="58">
        <f t="shared" si="24"/>
      </c>
      <c r="AB27" s="64">
        <f t="shared" si="0"/>
      </c>
      <c r="AC27" s="69">
        <f t="shared" si="25"/>
      </c>
      <c r="AD27" s="74">
        <f t="shared" si="26"/>
      </c>
    </row>
    <row r="28" spans="1:30" ht="21.75" thickBot="1">
      <c r="A28" s="1"/>
      <c r="B28" s="1"/>
      <c r="C28" s="5"/>
      <c r="D28" s="25">
        <f t="shared" si="1"/>
      </c>
      <c r="E28" s="25">
        <f t="shared" si="2"/>
      </c>
      <c r="F28" s="25">
        <f t="shared" si="3"/>
      </c>
      <c r="G28" s="26">
        <f t="shared" si="4"/>
      </c>
      <c r="H28" s="26">
        <f t="shared" si="5"/>
      </c>
      <c r="I28" s="25">
        <f t="shared" si="6"/>
      </c>
      <c r="J28" s="25">
        <f t="shared" si="7"/>
      </c>
      <c r="K28" s="25">
        <f t="shared" si="8"/>
      </c>
      <c r="L28" s="25">
        <f t="shared" si="9"/>
      </c>
      <c r="M28" s="25">
        <f t="shared" si="10"/>
      </c>
      <c r="N28" s="27">
        <f t="shared" si="11"/>
      </c>
      <c r="O28" s="28">
        <f t="shared" si="12"/>
      </c>
      <c r="P28" s="28">
        <f t="shared" si="13"/>
      </c>
      <c r="Q28" s="28">
        <f t="shared" si="14"/>
      </c>
      <c r="R28" s="42">
        <f t="shared" si="15"/>
      </c>
      <c r="S28" s="39">
        <f t="shared" si="16"/>
      </c>
      <c r="T28" s="29">
        <f t="shared" si="17"/>
      </c>
      <c r="U28" s="29">
        <f t="shared" si="18"/>
      </c>
      <c r="V28" s="51">
        <f t="shared" si="19"/>
      </c>
      <c r="W28" s="47">
        <f t="shared" si="20"/>
      </c>
      <c r="X28" s="30">
        <f t="shared" si="21"/>
      </c>
      <c r="Y28" s="30">
        <f t="shared" si="22"/>
      </c>
      <c r="Z28" s="30">
        <f t="shared" si="23"/>
      </c>
      <c r="AA28" s="58">
        <f t="shared" si="24"/>
      </c>
      <c r="AB28" s="64">
        <f t="shared" si="0"/>
      </c>
      <c r="AC28" s="69">
        <f t="shared" si="25"/>
      </c>
      <c r="AD28" s="74">
        <f t="shared" si="26"/>
      </c>
    </row>
    <row r="29" spans="1:30" ht="21.75" thickBot="1">
      <c r="A29" s="1"/>
      <c r="B29" s="1"/>
      <c r="C29" s="5"/>
      <c r="D29" s="25">
        <f t="shared" si="1"/>
      </c>
      <c r="E29" s="25">
        <f t="shared" si="2"/>
      </c>
      <c r="F29" s="25">
        <f t="shared" si="3"/>
      </c>
      <c r="G29" s="26">
        <f t="shared" si="4"/>
      </c>
      <c r="H29" s="26">
        <f t="shared" si="5"/>
      </c>
      <c r="I29" s="25">
        <f t="shared" si="6"/>
      </c>
      <c r="J29" s="25">
        <f t="shared" si="7"/>
      </c>
      <c r="K29" s="25">
        <f t="shared" si="8"/>
      </c>
      <c r="L29" s="25">
        <f t="shared" si="9"/>
      </c>
      <c r="M29" s="25">
        <f t="shared" si="10"/>
      </c>
      <c r="N29" s="27">
        <f t="shared" si="11"/>
      </c>
      <c r="O29" s="28">
        <f t="shared" si="12"/>
      </c>
      <c r="P29" s="28">
        <f t="shared" si="13"/>
      </c>
      <c r="Q29" s="28">
        <f t="shared" si="14"/>
      </c>
      <c r="R29" s="42">
        <f t="shared" si="15"/>
      </c>
      <c r="S29" s="39">
        <f t="shared" si="16"/>
      </c>
      <c r="T29" s="29">
        <f t="shared" si="17"/>
      </c>
      <c r="U29" s="29">
        <f t="shared" si="18"/>
      </c>
      <c r="V29" s="51">
        <f t="shared" si="19"/>
      </c>
      <c r="W29" s="47">
        <f t="shared" si="20"/>
      </c>
      <c r="X29" s="30">
        <f t="shared" si="21"/>
      </c>
      <c r="Y29" s="30">
        <f t="shared" si="22"/>
      </c>
      <c r="Z29" s="30">
        <f t="shared" si="23"/>
      </c>
      <c r="AA29" s="58">
        <f t="shared" si="24"/>
      </c>
      <c r="AB29" s="64">
        <f t="shared" si="0"/>
      </c>
      <c r="AC29" s="69">
        <f t="shared" si="25"/>
      </c>
      <c r="AD29" s="74">
        <f t="shared" si="26"/>
      </c>
    </row>
    <row r="30" spans="1:30" ht="21.75" thickBot="1">
      <c r="A30" s="1"/>
      <c r="B30" s="1"/>
      <c r="C30" s="5"/>
      <c r="D30" s="25">
        <f t="shared" si="1"/>
      </c>
      <c r="E30" s="25">
        <f t="shared" si="2"/>
      </c>
      <c r="F30" s="25">
        <f t="shared" si="3"/>
      </c>
      <c r="G30" s="26">
        <f t="shared" si="4"/>
      </c>
      <c r="H30" s="26">
        <f t="shared" si="5"/>
      </c>
      <c r="I30" s="25">
        <f t="shared" si="6"/>
      </c>
      <c r="J30" s="25">
        <f t="shared" si="7"/>
      </c>
      <c r="K30" s="25">
        <f t="shared" si="8"/>
      </c>
      <c r="L30" s="25">
        <f t="shared" si="9"/>
      </c>
      <c r="M30" s="25">
        <f t="shared" si="10"/>
      </c>
      <c r="N30" s="27">
        <f t="shared" si="11"/>
      </c>
      <c r="O30" s="28">
        <f t="shared" si="12"/>
      </c>
      <c r="P30" s="28">
        <f t="shared" si="13"/>
      </c>
      <c r="Q30" s="28">
        <f t="shared" si="14"/>
      </c>
      <c r="R30" s="42">
        <f t="shared" si="15"/>
      </c>
      <c r="S30" s="39">
        <f t="shared" si="16"/>
      </c>
      <c r="T30" s="29">
        <f t="shared" si="17"/>
      </c>
      <c r="U30" s="29">
        <f t="shared" si="18"/>
      </c>
      <c r="V30" s="51">
        <f t="shared" si="19"/>
      </c>
      <c r="W30" s="47">
        <f t="shared" si="20"/>
      </c>
      <c r="X30" s="30">
        <f t="shared" si="21"/>
      </c>
      <c r="Y30" s="30">
        <f t="shared" si="22"/>
      </c>
      <c r="Z30" s="30">
        <f t="shared" si="23"/>
      </c>
      <c r="AA30" s="58">
        <f t="shared" si="24"/>
      </c>
      <c r="AB30" s="64">
        <f t="shared" si="0"/>
      </c>
      <c r="AC30" s="69">
        <f t="shared" si="25"/>
      </c>
      <c r="AD30" s="74">
        <f t="shared" si="26"/>
      </c>
    </row>
    <row r="31" spans="1:30" ht="21.75" thickBot="1">
      <c r="A31" s="1"/>
      <c r="B31" s="1"/>
      <c r="C31" s="5"/>
      <c r="D31" s="25">
        <f t="shared" si="1"/>
      </c>
      <c r="E31" s="25">
        <f t="shared" si="2"/>
      </c>
      <c r="F31" s="25">
        <f t="shared" si="3"/>
      </c>
      <c r="G31" s="26">
        <f t="shared" si="4"/>
      </c>
      <c r="H31" s="26">
        <f t="shared" si="5"/>
      </c>
      <c r="I31" s="25">
        <f t="shared" si="6"/>
      </c>
      <c r="J31" s="25">
        <f t="shared" si="7"/>
      </c>
      <c r="K31" s="25">
        <f t="shared" si="8"/>
      </c>
      <c r="L31" s="25">
        <f t="shared" si="9"/>
      </c>
      <c r="M31" s="25">
        <f t="shared" si="10"/>
      </c>
      <c r="N31" s="27">
        <f t="shared" si="11"/>
      </c>
      <c r="O31" s="28">
        <f t="shared" si="12"/>
      </c>
      <c r="P31" s="28">
        <f t="shared" si="13"/>
      </c>
      <c r="Q31" s="28">
        <f t="shared" si="14"/>
      </c>
      <c r="R31" s="42">
        <f t="shared" si="15"/>
      </c>
      <c r="S31" s="39">
        <f t="shared" si="16"/>
      </c>
      <c r="T31" s="29">
        <f t="shared" si="17"/>
      </c>
      <c r="U31" s="29">
        <f t="shared" si="18"/>
      </c>
      <c r="V31" s="51">
        <f t="shared" si="19"/>
      </c>
      <c r="W31" s="47">
        <f t="shared" si="20"/>
      </c>
      <c r="X31" s="30">
        <f t="shared" si="21"/>
      </c>
      <c r="Y31" s="30">
        <f t="shared" si="22"/>
      </c>
      <c r="Z31" s="30">
        <f t="shared" si="23"/>
      </c>
      <c r="AA31" s="58">
        <f t="shared" si="24"/>
      </c>
      <c r="AB31" s="64">
        <f t="shared" si="0"/>
      </c>
      <c r="AC31" s="69">
        <f t="shared" si="25"/>
      </c>
      <c r="AD31" s="74">
        <f t="shared" si="26"/>
      </c>
    </row>
    <row r="32" spans="1:30" ht="21.75" thickBot="1">
      <c r="A32" s="1"/>
      <c r="B32" s="1"/>
      <c r="C32" s="5"/>
      <c r="D32" s="25">
        <f t="shared" si="1"/>
      </c>
      <c r="E32" s="25">
        <f t="shared" si="2"/>
      </c>
      <c r="F32" s="25">
        <f t="shared" si="3"/>
      </c>
      <c r="G32" s="26">
        <f t="shared" si="4"/>
      </c>
      <c r="H32" s="26">
        <f t="shared" si="5"/>
      </c>
      <c r="I32" s="25">
        <f t="shared" si="6"/>
      </c>
      <c r="J32" s="25">
        <f t="shared" si="7"/>
      </c>
      <c r="K32" s="25">
        <f t="shared" si="8"/>
      </c>
      <c r="L32" s="25">
        <f t="shared" si="9"/>
      </c>
      <c r="M32" s="25">
        <f t="shared" si="10"/>
      </c>
      <c r="N32" s="27">
        <f t="shared" si="11"/>
      </c>
      <c r="O32" s="28">
        <f t="shared" si="12"/>
      </c>
      <c r="P32" s="28">
        <f t="shared" si="13"/>
      </c>
      <c r="Q32" s="28">
        <f t="shared" si="14"/>
      </c>
      <c r="R32" s="42">
        <f t="shared" si="15"/>
      </c>
      <c r="S32" s="39">
        <f t="shared" si="16"/>
      </c>
      <c r="T32" s="29">
        <f t="shared" si="17"/>
      </c>
      <c r="U32" s="29">
        <f t="shared" si="18"/>
      </c>
      <c r="V32" s="51">
        <f t="shared" si="19"/>
      </c>
      <c r="W32" s="47">
        <f t="shared" si="20"/>
      </c>
      <c r="X32" s="30">
        <f t="shared" si="21"/>
      </c>
      <c r="Y32" s="30">
        <f t="shared" si="22"/>
      </c>
      <c r="Z32" s="30">
        <f t="shared" si="23"/>
      </c>
      <c r="AA32" s="58">
        <f t="shared" si="24"/>
      </c>
      <c r="AB32" s="64">
        <f t="shared" si="0"/>
      </c>
      <c r="AC32" s="69">
        <f t="shared" si="25"/>
      </c>
      <c r="AD32" s="74">
        <f t="shared" si="26"/>
      </c>
    </row>
    <row r="33" spans="1:30" ht="21">
      <c r="A33" s="3"/>
      <c r="B33" s="3"/>
      <c r="C33" s="6"/>
      <c r="D33" s="31">
        <f t="shared" si="1"/>
      </c>
      <c r="E33" s="31">
        <f t="shared" si="2"/>
      </c>
      <c r="F33" s="31">
        <f t="shared" si="3"/>
      </c>
      <c r="G33" s="32">
        <f t="shared" si="4"/>
      </c>
      <c r="H33" s="32">
        <f t="shared" si="5"/>
      </c>
      <c r="I33" s="31">
        <f t="shared" si="6"/>
      </c>
      <c r="J33" s="31">
        <f t="shared" si="7"/>
      </c>
      <c r="K33" s="31">
        <f t="shared" si="8"/>
      </c>
      <c r="L33" s="31">
        <f t="shared" si="9"/>
      </c>
      <c r="M33" s="31">
        <f t="shared" si="10"/>
      </c>
      <c r="N33" s="33">
        <f t="shared" si="11"/>
      </c>
      <c r="O33" s="34">
        <f t="shared" si="12"/>
      </c>
      <c r="P33" s="34">
        <f t="shared" si="13"/>
      </c>
      <c r="Q33" s="34">
        <f t="shared" si="14"/>
      </c>
      <c r="R33" s="44">
        <f t="shared" si="15"/>
      </c>
      <c r="S33" s="43">
        <f t="shared" si="16"/>
      </c>
      <c r="T33" s="35">
        <f t="shared" si="17"/>
      </c>
      <c r="U33" s="35">
        <f t="shared" si="18"/>
      </c>
      <c r="V33" s="52">
        <f t="shared" si="19"/>
      </c>
      <c r="W33" s="48">
        <f t="shared" si="20"/>
      </c>
      <c r="X33" s="36">
        <f t="shared" si="21"/>
      </c>
      <c r="Y33" s="36">
        <f t="shared" si="22"/>
      </c>
      <c r="Z33" s="36">
        <f t="shared" si="23"/>
      </c>
      <c r="AA33" s="59">
        <f t="shared" si="24"/>
      </c>
      <c r="AB33" s="65">
        <f t="shared" si="0"/>
      </c>
      <c r="AC33" s="70">
        <f t="shared" si="25"/>
      </c>
      <c r="AD33" s="75">
        <f t="shared" si="26"/>
      </c>
    </row>
  </sheetData>
  <sheetProtection sheet="1" selectLockedCells="1"/>
  <mergeCells count="3">
    <mergeCell ref="O1:R1"/>
    <mergeCell ref="S1:V1"/>
    <mergeCell ref="W1:Z1"/>
  </mergeCell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cornette</dc:creator>
  <cp:keywords/>
  <dc:description/>
  <cp:lastModifiedBy>fabrice bruchon</cp:lastModifiedBy>
  <dcterms:created xsi:type="dcterms:W3CDTF">2015-10-11T13:59:41Z</dcterms:created>
  <dcterms:modified xsi:type="dcterms:W3CDTF">2016-06-14T20:20:08Z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