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995" windowHeight="10710" activeTab="0"/>
  </bookViews>
  <sheets>
    <sheet name="Tableau" sheetId="1" r:id="rId1"/>
    <sheet name="Barème" sheetId="2" r:id="rId2"/>
  </sheets>
  <definedNames>
    <definedName name="_xlfn.AVERAGEIF" hidden="1">#NAME?</definedName>
    <definedName name="_xlfn.COUNTIFS" hidden="1">#NAME?</definedName>
    <definedName name="Classe1">'Tableau'!$D$2</definedName>
    <definedName name="Classe10">'Tableau'!$D$11</definedName>
    <definedName name="Classe100">'Tableau'!$D$101</definedName>
    <definedName name="Classe11">'Tableau'!$D$12</definedName>
    <definedName name="Classe12">'Tableau'!$D$13</definedName>
    <definedName name="Classe13">'Tableau'!$D$14</definedName>
    <definedName name="Classe14">'Tableau'!$D$15</definedName>
    <definedName name="Classe15">'Tableau'!$D$16</definedName>
    <definedName name="Classe16">'Tableau'!$D$17</definedName>
    <definedName name="Classe17">'Tableau'!$D$18</definedName>
    <definedName name="Classe18">'Tableau'!$D$19</definedName>
    <definedName name="Classe19">'Tableau'!$D$20</definedName>
    <definedName name="Classe2">'Tableau'!$D$3</definedName>
    <definedName name="Classe20">'Tableau'!$D$21</definedName>
    <definedName name="Classe21">'Tableau'!$D$22</definedName>
    <definedName name="Classe22">'Tableau'!$D$23</definedName>
    <definedName name="Classe23">'Tableau'!$D$24</definedName>
    <definedName name="Classe24">'Tableau'!$D$25</definedName>
    <definedName name="Classe25">'Tableau'!$D$26</definedName>
    <definedName name="Classe26">'Tableau'!$D$27</definedName>
    <definedName name="Classe27">'Tableau'!$D$28</definedName>
    <definedName name="Classe28">'Tableau'!$D$29</definedName>
    <definedName name="Classe29">'Tableau'!$D$30</definedName>
    <definedName name="Classe3">'Tableau'!$D$4</definedName>
    <definedName name="Classe30">'Tableau'!$D$31</definedName>
    <definedName name="Classe31">'Tableau'!$D$32</definedName>
    <definedName name="Classe32">'Tableau'!$D$33</definedName>
    <definedName name="Classe33">'Tableau'!$D$34</definedName>
    <definedName name="Classe34">'Tableau'!$D$35</definedName>
    <definedName name="Classe35">'Tableau'!$D$36</definedName>
    <definedName name="Classe36">'Tableau'!$D$37</definedName>
    <definedName name="Classe37">'Tableau'!$D$38</definedName>
    <definedName name="Classe38">'Tableau'!$D$39</definedName>
    <definedName name="Classe39">'Tableau'!$D$40</definedName>
    <definedName name="Classe4">'Tableau'!$D$5</definedName>
    <definedName name="Classe40">'Tableau'!$D$41</definedName>
    <definedName name="Classe41">'Tableau'!$D$42</definedName>
    <definedName name="Classe42">'Tableau'!$D$43</definedName>
    <definedName name="Classe43">'Tableau'!$D$44</definedName>
    <definedName name="Classe44">'Tableau'!$D$45</definedName>
    <definedName name="Classe45">'Tableau'!$D$46</definedName>
    <definedName name="Classe46">'Tableau'!$D$47</definedName>
    <definedName name="Classe47">'Tableau'!$D$48</definedName>
    <definedName name="Classe48">'Tableau'!$D$49</definedName>
    <definedName name="Classe49">'Tableau'!$D$50</definedName>
    <definedName name="Classe5">'Tableau'!$D$6</definedName>
    <definedName name="Classe50">'Tableau'!$D$51</definedName>
    <definedName name="Classe51">'Tableau'!$D$52</definedName>
    <definedName name="Classe52">'Tableau'!$D$53</definedName>
    <definedName name="Classe53">'Tableau'!$D$54</definedName>
    <definedName name="Classe54">'Tableau'!$D$55</definedName>
    <definedName name="Classe55">'Tableau'!$D$56</definedName>
    <definedName name="Classe56">'Tableau'!$D$57</definedName>
    <definedName name="Classe57">'Tableau'!$D$58</definedName>
    <definedName name="Classe58">'Tableau'!$D$59</definedName>
    <definedName name="Classe59">'Tableau'!$D$60</definedName>
    <definedName name="Classe6">'Tableau'!$D$7</definedName>
    <definedName name="Classe60">'Tableau'!$D$61</definedName>
    <definedName name="Classe61">'Tableau'!$D$62</definedName>
    <definedName name="Classe62">'Tableau'!$D$63</definedName>
    <definedName name="Classe63">'Tableau'!$D$64</definedName>
    <definedName name="Classe64">'Tableau'!$D$65</definedName>
    <definedName name="Classe65">'Tableau'!$D$66</definedName>
    <definedName name="Classe66">'Tableau'!$D$67</definedName>
    <definedName name="Classe67">'Tableau'!$D$68</definedName>
    <definedName name="Classe68">'Tableau'!$D$69</definedName>
    <definedName name="Classe69">'Tableau'!$D$70</definedName>
    <definedName name="Classe7">'Tableau'!$D$8</definedName>
    <definedName name="Classe70">'Tableau'!$D$71</definedName>
    <definedName name="Classe71">'Tableau'!$D$72</definedName>
    <definedName name="Classe72">'Tableau'!$D$73</definedName>
    <definedName name="Classe73">'Tableau'!$D$74</definedName>
    <definedName name="Classe74">'Tableau'!$D$75</definedName>
    <definedName name="Classe75">'Tableau'!$D$76</definedName>
    <definedName name="Classe76">'Tableau'!$D$77</definedName>
    <definedName name="Classe77">'Tableau'!$D$78</definedName>
    <definedName name="Classe78">'Tableau'!$D$79</definedName>
    <definedName name="Classe79">'Tableau'!$D$80</definedName>
    <definedName name="Classe8">'Tableau'!$D$9</definedName>
    <definedName name="Classe80">'Tableau'!$D$81</definedName>
    <definedName name="Classe81">'Tableau'!$D$82</definedName>
    <definedName name="Classe82">'Tableau'!$D$83</definedName>
    <definedName name="Classe83">'Tableau'!$D$84</definedName>
    <definedName name="Classe84">'Tableau'!$D$85</definedName>
    <definedName name="Classe85">'Tableau'!$D$86</definedName>
    <definedName name="Classe86">'Tableau'!$D$87</definedName>
    <definedName name="Classe87">'Tableau'!$D$88</definedName>
    <definedName name="Classe88">'Tableau'!$D$89</definedName>
    <definedName name="Classe89">'Tableau'!$D$90</definedName>
    <definedName name="Classe9">'Tableau'!$D$10</definedName>
    <definedName name="Classe90">'Tableau'!$D$91</definedName>
    <definedName name="Classe91">'Tableau'!$D$92</definedName>
    <definedName name="Classe92">'Tableau'!$D$93</definedName>
    <definedName name="Classe93">'Tableau'!$D$94</definedName>
    <definedName name="Classe94">'Tableau'!$D$95</definedName>
    <definedName name="Classe95">'Tableau'!$D$96</definedName>
    <definedName name="Classe96">'Tableau'!$D$97</definedName>
    <definedName name="Classe97">'Tableau'!$D$98</definedName>
    <definedName name="Classe98">'Tableau'!$D$99</definedName>
    <definedName name="Classe99">'Tableau'!$D$100</definedName>
    <definedName name="NomEleve1">'Tableau'!$A$2</definedName>
    <definedName name="NomEleve10">'Tableau'!$A$11</definedName>
    <definedName name="NomEleve100">'Tableau'!$A$101</definedName>
    <definedName name="NomEleve11">'Tableau'!$A$12</definedName>
    <definedName name="NomEleve12">'Tableau'!$A$13</definedName>
    <definedName name="NomEleve13">'Tableau'!$A$14</definedName>
    <definedName name="NomEleve14">'Tableau'!$A$15</definedName>
    <definedName name="NomEleve15">'Tableau'!$A$16</definedName>
    <definedName name="NomEleve16">'Tableau'!$A$17</definedName>
    <definedName name="NomEleve17">'Tableau'!$A$18</definedName>
    <definedName name="NomEleve18">'Tableau'!$A$19</definedName>
    <definedName name="NomEleve19">'Tableau'!$A$20</definedName>
    <definedName name="NomEleve2">'Tableau'!$A$3</definedName>
    <definedName name="NomEleve20">'Tableau'!$A$21</definedName>
    <definedName name="NomEleve21">'Tableau'!$A$22</definedName>
    <definedName name="NomEleve22">'Tableau'!$A$23</definedName>
    <definedName name="NomEleve23">'Tableau'!$A$24</definedName>
    <definedName name="NomEleve24">'Tableau'!$A$25</definedName>
    <definedName name="NomEleve25">'Tableau'!$A$26</definedName>
    <definedName name="NomEleve26">'Tableau'!$A$27</definedName>
    <definedName name="NomEleve27">'Tableau'!$A$28</definedName>
    <definedName name="NomEleve28">'Tableau'!$A$29</definedName>
    <definedName name="NomEleve29">'Tableau'!$A$30</definedName>
    <definedName name="NomEleve3">'Tableau'!$A$4</definedName>
    <definedName name="NomEleve30">'Tableau'!$A$31</definedName>
    <definedName name="NomEleve31">'Tableau'!$A$32</definedName>
    <definedName name="NomEleve32">'Tableau'!$A$33</definedName>
    <definedName name="NomEleve33">'Tableau'!$A$34</definedName>
    <definedName name="NomEleve34">'Tableau'!$A$35</definedName>
    <definedName name="NomEleve35">'Tableau'!$A$36</definedName>
    <definedName name="NomEleve36">'Tableau'!$A$37</definedName>
    <definedName name="NomEleve37">'Tableau'!$A$38</definedName>
    <definedName name="NomEleve38">'Tableau'!$A$39</definedName>
    <definedName name="NomEleve39">'Tableau'!$A$40</definedName>
    <definedName name="NomEleve4">'Tableau'!$A$5</definedName>
    <definedName name="NomEleve40">'Tableau'!$A$41</definedName>
    <definedName name="NomEleve41">'Tableau'!$A$42</definedName>
    <definedName name="NomEleve42">'Tableau'!$A$43</definedName>
    <definedName name="NomEleve43">'Tableau'!$A$44</definedName>
    <definedName name="NomEleve44">'Tableau'!$A$45</definedName>
    <definedName name="NomEleve45">'Tableau'!$A$46</definedName>
    <definedName name="NomEleve46">'Tableau'!$A$47</definedName>
    <definedName name="NomEleve47">'Tableau'!$A$48</definedName>
    <definedName name="NomEleve48">'Tableau'!$A$49</definedName>
    <definedName name="NomEleve49">'Tableau'!$A$50</definedName>
    <definedName name="NomEleve5">'Tableau'!$A$6</definedName>
    <definedName name="NomEleve50">'Tableau'!$A$51</definedName>
    <definedName name="NomEleve51">'Tableau'!$A$52</definedName>
    <definedName name="NomEleve52">'Tableau'!$A$53</definedName>
    <definedName name="NomEleve53">'Tableau'!$A$54</definedName>
    <definedName name="NomEleve54">'Tableau'!$A$55</definedName>
    <definedName name="NomEleve55">'Tableau'!$A$56</definedName>
    <definedName name="NomEleve56">'Tableau'!$A$57</definedName>
    <definedName name="NomEleve57">'Tableau'!$A$58</definedName>
    <definedName name="NomEleve58">'Tableau'!$A$59</definedName>
    <definedName name="NomEleve59">'Tableau'!$A$60</definedName>
    <definedName name="NomEleve6">'Tableau'!$A$7</definedName>
    <definedName name="NomEleve60">'Tableau'!$A$61</definedName>
    <definedName name="NomEleve61">'Tableau'!$A$62</definedName>
    <definedName name="NomEleve62">'Tableau'!$A$63</definedName>
    <definedName name="NomEleve63">'Tableau'!$A$64</definedName>
    <definedName name="NomEleve64">'Tableau'!$A$65</definedName>
    <definedName name="NomEleve65">'Tableau'!$A$66</definedName>
    <definedName name="NomEleve66">'Tableau'!$A$67</definedName>
    <definedName name="NomEleve67">'Tableau'!$A$68</definedName>
    <definedName name="NomEleve68">'Tableau'!$A$69</definedName>
    <definedName name="NomEleve69">'Tableau'!$A$70</definedName>
    <definedName name="NomEleve7">'Tableau'!$A$8</definedName>
    <definedName name="NomEleve70">'Tableau'!$A$71</definedName>
    <definedName name="NomEleve71">'Tableau'!$A$72</definedName>
    <definedName name="NomEleve72">'Tableau'!$A$73</definedName>
    <definedName name="NomEleve73">'Tableau'!$A$74</definedName>
    <definedName name="NomEleve74">'Tableau'!$A$75</definedName>
    <definedName name="NomEleve75">'Tableau'!$A$76</definedName>
    <definedName name="NomEleve76">'Tableau'!$A$77</definedName>
    <definedName name="NomEleve77">'Tableau'!$A$78</definedName>
    <definedName name="NomEleve78">'Tableau'!$A$79</definedName>
    <definedName name="NomEleve79">'Tableau'!$A$80</definedName>
    <definedName name="NomEleve8">'Tableau'!$A$9</definedName>
    <definedName name="NomEleve80">'Tableau'!$A$81</definedName>
    <definedName name="NomEleve81">'Tableau'!$A$82</definedName>
    <definedName name="NomEleve82">'Tableau'!$A$83</definedName>
    <definedName name="NomEleve83">'Tableau'!$A$84</definedName>
    <definedName name="NomEleve84">'Tableau'!$A$85</definedName>
    <definedName name="NomEleve85">'Tableau'!$A$86</definedName>
    <definedName name="NomEleve86">'Tableau'!$A$87</definedName>
    <definedName name="NomEleve87">'Tableau'!$A$88</definedName>
    <definedName name="NomEleve88">'Tableau'!$A$89</definedName>
    <definedName name="NomEleve89">'Tableau'!$A$90</definedName>
    <definedName name="NomEleve9">'Tableau'!$A$10</definedName>
    <definedName name="NomEleve90">'Tableau'!$A$91</definedName>
    <definedName name="NomEleve91">'Tableau'!$A$92</definedName>
    <definedName name="NomEleve92">'Tableau'!$A$93</definedName>
    <definedName name="NomEleve93">'Tableau'!$A$94</definedName>
    <definedName name="NomEleve94">'Tableau'!$A$95</definedName>
    <definedName name="NomEleve95">'Tableau'!$A$96</definedName>
    <definedName name="NomEleve96">'Tableau'!$A$97</definedName>
    <definedName name="NomEleve97">'Tableau'!$A$98</definedName>
    <definedName name="NomEleve98">'Tableau'!$A$99</definedName>
    <definedName name="NomEleve99">'Tableau'!$A$100</definedName>
    <definedName name="Prenom1">'Tableau'!$B$2</definedName>
    <definedName name="Prenom10">'Tableau'!$B$11</definedName>
    <definedName name="Prenom100">'Tableau'!$B$101</definedName>
    <definedName name="Prenom11">'Tableau'!$B$12</definedName>
    <definedName name="Prenom12">'Tableau'!$B$13</definedName>
    <definedName name="Prenom13">'Tableau'!$B$14</definedName>
    <definedName name="Prenom14">'Tableau'!$B$15</definedName>
    <definedName name="Prenom15">'Tableau'!$B$16</definedName>
    <definedName name="Prenom16">'Tableau'!$B$17</definedName>
    <definedName name="Prenom17">'Tableau'!$B$18</definedName>
    <definedName name="Prenom18">'Tableau'!$B$19</definedName>
    <definedName name="Prenom19">'Tableau'!$B$20</definedName>
    <definedName name="Prenom2">'Tableau'!$B$3</definedName>
    <definedName name="Prenom20">'Tableau'!$B$21</definedName>
    <definedName name="Prenom21">'Tableau'!$B$22</definedName>
    <definedName name="Prenom22">'Tableau'!$B$23</definedName>
    <definedName name="Prenom23">'Tableau'!$B$24</definedName>
    <definedName name="Prenom24">'Tableau'!$B$25</definedName>
    <definedName name="Prenom25">'Tableau'!$B$26</definedName>
    <definedName name="Prenom26">'Tableau'!$B$27</definedName>
    <definedName name="Prenom27">'Tableau'!$B$28</definedName>
    <definedName name="Prenom28">'Tableau'!$B$29</definedName>
    <definedName name="Prenom29">'Tableau'!$B$30</definedName>
    <definedName name="Prenom3">'Tableau'!$B$4</definedName>
    <definedName name="Prenom30">'Tableau'!$B$31</definedName>
    <definedName name="Prenom31">'Tableau'!$B$32</definedName>
    <definedName name="Prenom32">'Tableau'!$B$33</definedName>
    <definedName name="Prenom33">'Tableau'!$B$34</definedName>
    <definedName name="Prenom34">'Tableau'!$B$35</definedName>
    <definedName name="Prenom35">'Tableau'!$B$36</definedName>
    <definedName name="Prenom36">'Tableau'!$B$37</definedName>
    <definedName name="Prenom37">'Tableau'!$B$38</definedName>
    <definedName name="Prenom38">'Tableau'!$B$39</definedName>
    <definedName name="Prenom39">'Tableau'!$B$40</definedName>
    <definedName name="Prenom4">'Tableau'!$B$5</definedName>
    <definedName name="Prenom40">'Tableau'!$B$41</definedName>
    <definedName name="Prenom41">'Tableau'!$B$42</definedName>
    <definedName name="Prenom42">'Tableau'!$B$43</definedName>
    <definedName name="Prenom43">'Tableau'!$B$44</definedName>
    <definedName name="Prenom44">'Tableau'!$B$45</definedName>
    <definedName name="Prenom45">'Tableau'!$B$46</definedName>
    <definedName name="Prenom46">'Tableau'!$B$47</definedName>
    <definedName name="Prenom47">'Tableau'!$B$48</definedName>
    <definedName name="Prenom48">'Tableau'!$B$49</definedName>
    <definedName name="Prenom49">'Tableau'!$B$50</definedName>
    <definedName name="Prenom5">'Tableau'!$B$6</definedName>
    <definedName name="Prenom50">'Tableau'!$B$51</definedName>
    <definedName name="Prenom51">'Tableau'!$B$52</definedName>
    <definedName name="Prenom52">'Tableau'!$B$53</definedName>
    <definedName name="Prenom53">'Tableau'!$B$54</definedName>
    <definedName name="Prenom54">'Tableau'!$B$55</definedName>
    <definedName name="Prenom55">'Tableau'!$B$56</definedName>
    <definedName name="Prenom56">'Tableau'!$B$57</definedName>
    <definedName name="Prenom57">'Tableau'!$B$58</definedName>
    <definedName name="Prenom58">'Tableau'!$B$59</definedName>
    <definedName name="Prenom59">'Tableau'!$B$60</definedName>
    <definedName name="Prenom6">'Tableau'!$B$7</definedName>
    <definedName name="Prenom60">'Tableau'!$B$61</definedName>
    <definedName name="Prenom61">'Tableau'!$B$62</definedName>
    <definedName name="Prenom62">'Tableau'!$B$63</definedName>
    <definedName name="Prenom63">'Tableau'!$B$64</definedName>
    <definedName name="Prenom64">'Tableau'!$B$65</definedName>
    <definedName name="Prenom65">'Tableau'!$B$66</definedName>
    <definedName name="Prenom66">'Tableau'!$B$67</definedName>
    <definedName name="Prenom67">'Tableau'!$B$68</definedName>
    <definedName name="Prenom68">'Tableau'!$B$69</definedName>
    <definedName name="Prenom69">'Tableau'!$B$70</definedName>
    <definedName name="Prenom7">'Tableau'!$B$8</definedName>
    <definedName name="Prenom70">'Tableau'!$B$71</definedName>
    <definedName name="Prenom71">'Tableau'!$B$72</definedName>
    <definedName name="Prenom72">'Tableau'!$B$73</definedName>
    <definedName name="Prenom73">'Tableau'!$B$74</definedName>
    <definedName name="Prenom74">'Tableau'!$B$75</definedName>
    <definedName name="Prenom75">'Tableau'!$B$76</definedName>
    <definedName name="Prenom76">'Tableau'!$B$77</definedName>
    <definedName name="Prenom77">'Tableau'!$B$78</definedName>
    <definedName name="Prenom78">'Tableau'!$B$79</definedName>
    <definedName name="Prenom79">'Tableau'!$B$80</definedName>
    <definedName name="Prenom8">'Tableau'!$B$9</definedName>
    <definedName name="Prenom80">'Tableau'!$B$81</definedName>
    <definedName name="Prenom81">'Tableau'!$B$82</definedName>
    <definedName name="Prenom82">'Tableau'!$B$83</definedName>
    <definedName name="Prenom83">'Tableau'!$B$84</definedName>
    <definedName name="Prenom84">'Tableau'!$B$85</definedName>
    <definedName name="Prenom85">'Tableau'!$B$86</definedName>
    <definedName name="Prenom86">'Tableau'!$B$87</definedName>
    <definedName name="Prenom87">'Tableau'!$B$88</definedName>
    <definedName name="Prenom88">'Tableau'!$B$89</definedName>
    <definedName name="Prenom89">'Tableau'!$B$90</definedName>
    <definedName name="Prenom9">'Tableau'!$B$10</definedName>
    <definedName name="Prenom90">'Tableau'!$B$91</definedName>
    <definedName name="Prenom91">'Tableau'!$B$92</definedName>
    <definedName name="Prenom92">'Tableau'!$B$93</definedName>
    <definedName name="Prenom93">'Tableau'!$B$94</definedName>
    <definedName name="Prenom94">'Tableau'!$B$95</definedName>
    <definedName name="Prenom95">'Tableau'!$B$96</definedName>
    <definedName name="Prenom96">'Tableau'!$B$97</definedName>
    <definedName name="Prenom97">'Tableau'!$B$98</definedName>
    <definedName name="Prenom98">'Tableau'!$B$99</definedName>
    <definedName name="Prenom99">'Tableau'!$B$100</definedName>
    <definedName name="Sexe1">'Tableau'!$C$2</definedName>
    <definedName name="Sexe10">'Tableau'!$C$11</definedName>
    <definedName name="Sexe100">'Tableau'!$C$101</definedName>
    <definedName name="Sexe11">'Tableau'!$C$12</definedName>
    <definedName name="Sexe12">'Tableau'!$C$13</definedName>
    <definedName name="Sexe13">'Tableau'!$C$14</definedName>
    <definedName name="Sexe14">'Tableau'!$C$15</definedName>
    <definedName name="Sexe15">'Tableau'!$C$16</definedName>
    <definedName name="Sexe16">'Tableau'!$C$17</definedName>
    <definedName name="Sexe17">'Tableau'!$C$18</definedName>
    <definedName name="Sexe18">'Tableau'!$C$19</definedName>
    <definedName name="Sexe19">'Tableau'!$C$20</definedName>
    <definedName name="Sexe2">'Tableau'!$C$3</definedName>
    <definedName name="Sexe20">'Tableau'!$C$21</definedName>
    <definedName name="Sexe21">'Tableau'!$C$22</definedName>
    <definedName name="Sexe22">'Tableau'!$C$23</definedName>
    <definedName name="Sexe23">'Tableau'!$C$24</definedName>
    <definedName name="Sexe24">'Tableau'!$C$25</definedName>
    <definedName name="Sexe25">'Tableau'!$C$26</definedName>
    <definedName name="Sexe26">'Tableau'!$C$27</definedName>
    <definedName name="Sexe27">'Tableau'!$C$28</definedName>
    <definedName name="Sexe28">'Tableau'!$C$29</definedName>
    <definedName name="Sexe29">'Tableau'!$C$30</definedName>
    <definedName name="Sexe3">'Tableau'!$C$4</definedName>
    <definedName name="Sexe30">'Tableau'!$C$31</definedName>
    <definedName name="Sexe31">'Tableau'!$C$32</definedName>
    <definedName name="Sexe32">'Tableau'!$C$33</definedName>
    <definedName name="Sexe33">'Tableau'!$C$34</definedName>
    <definedName name="Sexe34">'Tableau'!$C$35</definedName>
    <definedName name="Sexe35">'Tableau'!$C$36</definedName>
    <definedName name="Sexe36">'Tableau'!$C$37</definedName>
    <definedName name="Sexe37">'Tableau'!$C$38</definedName>
    <definedName name="Sexe38">'Tableau'!$C$39</definedName>
    <definedName name="Sexe39">'Tableau'!$C$40</definedName>
    <definedName name="Sexe4">'Tableau'!$C$5</definedName>
    <definedName name="Sexe40">'Tableau'!$C$41</definedName>
    <definedName name="Sexe41">'Tableau'!$C$42</definedName>
    <definedName name="Sexe42">'Tableau'!$C$43</definedName>
    <definedName name="Sexe43">'Tableau'!$C$44</definedName>
    <definedName name="Sexe44">'Tableau'!$C$45</definedName>
    <definedName name="Sexe45">'Tableau'!$C$46</definedName>
    <definedName name="Sexe46">'Tableau'!$C$47</definedName>
    <definedName name="Sexe47">'Tableau'!$C$48</definedName>
    <definedName name="Sexe48">'Tableau'!$C$49</definedName>
    <definedName name="Sexe49">'Tableau'!$C$50</definedName>
    <definedName name="Sexe5">'Tableau'!$C$6</definedName>
    <definedName name="Sexe50">'Tableau'!$C$51</definedName>
    <definedName name="Sexe51">'Tableau'!$C$52</definedName>
    <definedName name="Sexe52">'Tableau'!$C$53</definedName>
    <definedName name="Sexe53">'Tableau'!$C$54</definedName>
    <definedName name="Sexe54">'Tableau'!$C$55</definedName>
    <definedName name="Sexe55">'Tableau'!$C$56</definedName>
    <definedName name="Sexe56">'Tableau'!$C$57</definedName>
    <definedName name="Sexe57">'Tableau'!$C$58</definedName>
    <definedName name="Sexe58">'Tableau'!$C$59</definedName>
    <definedName name="Sexe59">'Tableau'!$C$60</definedName>
    <definedName name="Sexe6">'Tableau'!$C$7</definedName>
    <definedName name="Sexe60">'Tableau'!$C$61</definedName>
    <definedName name="Sexe61">'Tableau'!$C$62</definedName>
    <definedName name="Sexe62">'Tableau'!$C$63</definedName>
    <definedName name="Sexe63">'Tableau'!$C$64</definedName>
    <definedName name="Sexe64">'Tableau'!$C$65</definedName>
    <definedName name="Sexe65">'Tableau'!$C$66</definedName>
    <definedName name="Sexe66">'Tableau'!$C$67</definedName>
    <definedName name="Sexe67">'Tableau'!$C$68</definedName>
    <definedName name="Sexe68">'Tableau'!$C$69</definedName>
    <definedName name="Sexe69">'Tableau'!$C$70</definedName>
    <definedName name="Sexe7">'Tableau'!$C$8</definedName>
    <definedName name="Sexe70">'Tableau'!$C$71</definedName>
    <definedName name="Sexe71">'Tableau'!$C$72</definedName>
    <definedName name="Sexe72">'Tableau'!$C$73</definedName>
    <definedName name="Sexe73">'Tableau'!$C$74</definedName>
    <definedName name="Sexe74">'Tableau'!$C$75</definedName>
    <definedName name="Sexe75">'Tableau'!$C$76</definedName>
    <definedName name="Sexe76">'Tableau'!$C$77</definedName>
    <definedName name="Sexe77">'Tableau'!$C$78</definedName>
    <definedName name="Sexe78">'Tableau'!$C$79</definedName>
    <definedName name="Sexe79">'Tableau'!$C$80</definedName>
    <definedName name="Sexe8">'Tableau'!$C$9</definedName>
    <definedName name="Sexe80">'Tableau'!$C$81</definedName>
    <definedName name="Sexe81">'Tableau'!$C$82</definedName>
    <definedName name="Sexe82">'Tableau'!$C$83</definedName>
    <definedName name="Sexe83">'Tableau'!$C$84</definedName>
    <definedName name="Sexe84">'Tableau'!$C$85</definedName>
    <definedName name="Sexe85">'Tableau'!$C$86</definedName>
    <definedName name="Sexe86">'Tableau'!$C$87</definedName>
    <definedName name="Sexe87">'Tableau'!$C$88</definedName>
    <definedName name="Sexe88">'Tableau'!$C$89</definedName>
    <definedName name="Sexe89">'Tableau'!$C$90</definedName>
    <definedName name="Sexe9">'Tableau'!$C$10</definedName>
    <definedName name="Sexe90">'Tableau'!$C$91</definedName>
    <definedName name="Sexe91">'Tableau'!$C$92</definedName>
    <definedName name="Sexe92">'Tableau'!$C$93</definedName>
    <definedName name="Sexe93">'Tableau'!$C$94</definedName>
    <definedName name="Sexe94">'Tableau'!$C$95</definedName>
    <definedName name="Sexe95">'Tableau'!$C$96</definedName>
    <definedName name="Sexe96">'Tableau'!$C$97</definedName>
    <definedName name="Sexe97">'Tableau'!$C$98</definedName>
    <definedName name="Sexe98">'Tableau'!$C$99</definedName>
    <definedName name="Sexe99">'Tableau'!$C$100</definedName>
  </definedNames>
  <calcPr fullCalcOnLoad="1"/>
</workbook>
</file>

<file path=xl/sharedStrings.xml><?xml version="1.0" encoding="utf-8"?>
<sst xmlns="http://schemas.openxmlformats.org/spreadsheetml/2006/main" count="32" uniqueCount="31">
  <si>
    <t>Meilleur Perf</t>
  </si>
  <si>
    <t>Note</t>
  </si>
  <si>
    <t>Perf fille</t>
  </si>
  <si>
    <t>Perf garçon</t>
  </si>
  <si>
    <t>Nom</t>
  </si>
  <si>
    <t>Prénom</t>
  </si>
  <si>
    <t>Classe</t>
  </si>
  <si>
    <t>Projet</t>
  </si>
  <si>
    <t>Perf 1</t>
  </si>
  <si>
    <t>Perf 2</t>
  </si>
  <si>
    <t>Perf 3</t>
  </si>
  <si>
    <t>Perf 4</t>
  </si>
  <si>
    <t>Perf 5</t>
  </si>
  <si>
    <t>Perf 6</t>
  </si>
  <si>
    <t>Perf moyenne</t>
  </si>
  <si>
    <t>Ecart</t>
  </si>
  <si>
    <t>Note Javelot</t>
  </si>
  <si>
    <t>Note technique/4</t>
  </si>
  <si>
    <t>Note record /10</t>
  </si>
  <si>
    <t>Note moyenne /4</t>
  </si>
  <si>
    <t>Note ecart /2</t>
  </si>
  <si>
    <t>Moyenne F :</t>
  </si>
  <si>
    <t>Moyenne G :</t>
  </si>
  <si>
    <t>Moyenne :</t>
  </si>
  <si>
    <t>Moy fille</t>
  </si>
  <si>
    <t>Moy garçon</t>
  </si>
  <si>
    <t>Sexe fin</t>
  </si>
  <si>
    <t>Sexe F ou G/M</t>
  </si>
  <si>
    <t>Note Max :</t>
  </si>
  <si>
    <t>Note Min :</t>
  </si>
  <si>
    <t xml:space="preserve">Date épreuve :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</si>
</sst>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&quot; /2&quot;"/>
    <numFmt numFmtId="165" formatCode="0.00&quot; /4&quot;"/>
    <numFmt numFmtId="166" formatCode="0.00&quot; /10&quot;"/>
    <numFmt numFmtId="167" formatCode="0.0&quot;%&quot;"/>
    <numFmt numFmtId="168" formatCode="0.00&quot;%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sz val="8"/>
      <color indexed="55"/>
      <name val="Arial"/>
      <family val="2"/>
    </font>
    <font>
      <sz val="12"/>
      <color indexed="62"/>
      <name val="Arial"/>
      <family val="2"/>
    </font>
    <font>
      <sz val="12"/>
      <color indexed="17"/>
      <name val="Arial"/>
      <family val="2"/>
    </font>
    <font>
      <sz val="10.5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8"/>
      <color theme="0" tint="-0.3499799966812134"/>
      <name val="Arial"/>
      <family val="2"/>
    </font>
    <font>
      <sz val="12"/>
      <color theme="3" tint="0.39998000860214233"/>
      <name val="Arial"/>
      <family val="2"/>
    </font>
    <font>
      <sz val="12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2" fontId="3" fillId="6" borderId="10" xfId="0" applyNumberFormat="1" applyFont="1" applyFill="1" applyBorder="1" applyAlignment="1">
      <alignment horizontal="left"/>
    </xf>
    <xf numFmtId="2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3" fillId="6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6" borderId="12" xfId="0" applyFont="1" applyFill="1" applyBorder="1" applyAlignment="1">
      <alignment horizontal="center" textRotation="90"/>
    </xf>
    <xf numFmtId="0" fontId="5" fillId="6" borderId="13" xfId="0" applyFont="1" applyFill="1" applyBorder="1" applyAlignment="1">
      <alignment horizontal="center" textRotation="90"/>
    </xf>
    <xf numFmtId="0" fontId="46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6" borderId="16" xfId="0" applyFont="1" applyFill="1" applyBorder="1" applyAlignment="1">
      <alignment horizontal="center" textRotation="90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5" fillId="6" borderId="18" xfId="0" applyFont="1" applyFill="1" applyBorder="1" applyAlignment="1">
      <alignment horizontal="center" textRotation="90"/>
    </xf>
    <xf numFmtId="166" fontId="5" fillId="6" borderId="16" xfId="0" applyNumberFormat="1" applyFont="1" applyFill="1" applyBorder="1" applyAlignment="1">
      <alignment horizontal="center" textRotation="90"/>
    </xf>
    <xf numFmtId="0" fontId="4" fillId="6" borderId="19" xfId="0" applyFont="1" applyFill="1" applyBorder="1" applyAlignment="1">
      <alignment horizontal="center" textRotation="90"/>
    </xf>
    <xf numFmtId="2" fontId="48" fillId="0" borderId="20" xfId="0" applyNumberFormat="1" applyFont="1" applyBorder="1" applyAlignment="1" applyProtection="1">
      <alignment horizontal="center"/>
      <protection locked="0"/>
    </xf>
    <xf numFmtId="2" fontId="48" fillId="0" borderId="21" xfId="0" applyNumberFormat="1" applyFont="1" applyBorder="1" applyAlignment="1" applyProtection="1">
      <alignment horizontal="center"/>
      <protection locked="0"/>
    </xf>
    <xf numFmtId="2" fontId="48" fillId="0" borderId="22" xfId="0" applyNumberFormat="1" applyFont="1" applyBorder="1" applyAlignment="1" applyProtection="1">
      <alignment horizontal="center"/>
      <protection locked="0"/>
    </xf>
    <xf numFmtId="2" fontId="48" fillId="0" borderId="23" xfId="0" applyNumberFormat="1" applyFont="1" applyBorder="1" applyAlignment="1" applyProtection="1">
      <alignment horizontal="center"/>
      <protection locked="0"/>
    </xf>
    <xf numFmtId="2" fontId="48" fillId="0" borderId="24" xfId="0" applyNumberFormat="1" applyFont="1" applyBorder="1" applyAlignment="1" applyProtection="1">
      <alignment horizontal="center"/>
      <protection locked="0"/>
    </xf>
    <xf numFmtId="2" fontId="48" fillId="0" borderId="25" xfId="0" applyNumberFormat="1" applyFont="1" applyBorder="1" applyAlignment="1" applyProtection="1">
      <alignment horizontal="center"/>
      <protection locked="0"/>
    </xf>
    <xf numFmtId="2" fontId="48" fillId="0" borderId="26" xfId="0" applyNumberFormat="1" applyFont="1" applyBorder="1" applyAlignment="1" applyProtection="1">
      <alignment horizontal="center"/>
      <protection locked="0"/>
    </xf>
    <xf numFmtId="2" fontId="48" fillId="0" borderId="27" xfId="0" applyNumberFormat="1" applyFont="1" applyBorder="1" applyAlignment="1" applyProtection="1">
      <alignment horizontal="center"/>
      <protection locked="0"/>
    </xf>
    <xf numFmtId="2" fontId="48" fillId="0" borderId="21" xfId="0" applyNumberFormat="1" applyFont="1" applyBorder="1" applyAlignment="1" applyProtection="1">
      <alignment horizontal="center"/>
      <protection hidden="1"/>
    </xf>
    <xf numFmtId="2" fontId="48" fillId="0" borderId="22" xfId="0" applyNumberFormat="1" applyFont="1" applyBorder="1" applyAlignment="1" applyProtection="1">
      <alignment horizontal="center"/>
      <protection hidden="1"/>
    </xf>
    <xf numFmtId="2" fontId="48" fillId="0" borderId="20" xfId="0" applyNumberFormat="1" applyFont="1" applyBorder="1" applyAlignment="1" applyProtection="1">
      <alignment horizontal="center"/>
      <protection hidden="1"/>
    </xf>
    <xf numFmtId="2" fontId="48" fillId="0" borderId="28" xfId="0" applyNumberFormat="1" applyFont="1" applyBorder="1" applyAlignment="1" applyProtection="1">
      <alignment horizontal="center"/>
      <protection hidden="1"/>
    </xf>
    <xf numFmtId="2" fontId="48" fillId="0" borderId="25" xfId="0" applyNumberFormat="1" applyFont="1" applyBorder="1" applyAlignment="1" applyProtection="1">
      <alignment horizontal="center"/>
      <protection hidden="1"/>
    </xf>
    <xf numFmtId="2" fontId="48" fillId="0" borderId="26" xfId="0" applyNumberFormat="1" applyFont="1" applyBorder="1" applyAlignment="1" applyProtection="1">
      <alignment horizontal="center"/>
      <protection hidden="1"/>
    </xf>
    <xf numFmtId="2" fontId="48" fillId="0" borderId="29" xfId="0" applyNumberFormat="1" applyFont="1" applyBorder="1" applyAlignment="1" applyProtection="1">
      <alignment horizontal="center"/>
      <protection hidden="1"/>
    </xf>
    <xf numFmtId="2" fontId="48" fillId="0" borderId="30" xfId="0" applyNumberFormat="1" applyFont="1" applyBorder="1" applyAlignment="1" applyProtection="1">
      <alignment horizontal="center"/>
      <protection hidden="1"/>
    </xf>
    <xf numFmtId="2" fontId="48" fillId="0" borderId="31" xfId="0" applyNumberFormat="1" applyFont="1" applyBorder="1" applyAlignment="1" applyProtection="1">
      <alignment horizontal="center"/>
      <protection hidden="1"/>
    </xf>
    <xf numFmtId="2" fontId="46" fillId="0" borderId="32" xfId="0" applyNumberFormat="1" applyFont="1" applyBorder="1" applyAlignment="1" applyProtection="1">
      <alignment horizontal="center"/>
      <protection hidden="1"/>
    </xf>
    <xf numFmtId="2" fontId="49" fillId="0" borderId="33" xfId="0" applyNumberFormat="1" applyFont="1" applyBorder="1" applyAlignment="1" applyProtection="1">
      <alignment horizontal="center"/>
      <protection hidden="1"/>
    </xf>
    <xf numFmtId="2" fontId="3" fillId="0" borderId="15" xfId="0" applyNumberFormat="1" applyFont="1" applyBorder="1" applyAlignment="1">
      <alignment/>
    </xf>
    <xf numFmtId="0" fontId="50" fillId="0" borderId="15" xfId="0" applyFont="1" applyBorder="1" applyAlignment="1">
      <alignment/>
    </xf>
    <xf numFmtId="0" fontId="46" fillId="0" borderId="34" xfId="0" applyFont="1" applyBorder="1" applyAlignment="1">
      <alignment/>
    </xf>
    <xf numFmtId="2" fontId="3" fillId="0" borderId="33" xfId="0" applyNumberFormat="1" applyFont="1" applyBorder="1" applyAlignment="1" applyProtection="1">
      <alignment horizontal="center"/>
      <protection hidden="1"/>
    </xf>
    <xf numFmtId="2" fontId="50" fillId="0" borderId="33" xfId="0" applyNumberFormat="1" applyFont="1" applyBorder="1" applyAlignment="1" applyProtection="1">
      <alignment horizontal="center"/>
      <protection hidden="1"/>
    </xf>
    <xf numFmtId="2" fontId="46" fillId="0" borderId="35" xfId="0" applyNumberFormat="1" applyFont="1" applyBorder="1" applyAlignment="1" applyProtection="1">
      <alignment horizontal="center"/>
      <protection hidden="1"/>
    </xf>
    <xf numFmtId="0" fontId="5" fillId="6" borderId="36" xfId="0" applyFont="1" applyFill="1" applyBorder="1" applyAlignment="1" applyProtection="1">
      <alignment horizontal="center" textRotation="90"/>
      <protection hidden="1"/>
    </xf>
    <xf numFmtId="0" fontId="3" fillId="0" borderId="0" xfId="0" applyFont="1" applyAlignment="1" applyProtection="1">
      <alignment/>
      <protection hidden="1"/>
    </xf>
    <xf numFmtId="0" fontId="4" fillId="6" borderId="3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6" fillId="0" borderId="37" xfId="0" applyFont="1" applyBorder="1" applyAlignment="1">
      <alignment/>
    </xf>
    <xf numFmtId="0" fontId="6" fillId="0" borderId="36" xfId="0" applyFont="1" applyBorder="1" applyAlignment="1" applyProtection="1">
      <alignment/>
      <protection locked="0"/>
    </xf>
    <xf numFmtId="2" fontId="48" fillId="33" borderId="38" xfId="0" applyNumberFormat="1" applyFont="1" applyFill="1" applyBorder="1" applyAlignment="1" applyProtection="1">
      <alignment horizontal="center"/>
      <protection locked="0"/>
    </xf>
    <xf numFmtId="2" fontId="48" fillId="33" borderId="39" xfId="0" applyNumberFormat="1" applyFont="1" applyFill="1" applyBorder="1" applyAlignment="1" applyProtection="1">
      <alignment horizontal="center"/>
      <protection locked="0"/>
    </xf>
    <xf numFmtId="2" fontId="48" fillId="0" borderId="40" xfId="0" applyNumberFormat="1" applyFont="1" applyBorder="1" applyAlignment="1" applyProtection="1">
      <alignment horizontal="center"/>
      <protection hidden="1"/>
    </xf>
    <xf numFmtId="2" fontId="48" fillId="0" borderId="41" xfId="0" applyNumberFormat="1" applyFont="1" applyBorder="1" applyAlignment="1" applyProtection="1">
      <alignment horizontal="center"/>
      <protection hidden="1"/>
    </xf>
    <xf numFmtId="165" fontId="5" fillId="6" borderId="42" xfId="0" applyNumberFormat="1" applyFont="1" applyFill="1" applyBorder="1" applyAlignment="1">
      <alignment horizontal="center" textRotation="90"/>
    </xf>
    <xf numFmtId="164" fontId="5" fillId="6" borderId="43" xfId="0" applyNumberFormat="1" applyFont="1" applyFill="1" applyBorder="1" applyAlignment="1">
      <alignment horizontal="center" textRotation="90"/>
    </xf>
    <xf numFmtId="0" fontId="5" fillId="6" borderId="43" xfId="0" applyFont="1" applyFill="1" applyBorder="1" applyAlignment="1">
      <alignment horizontal="center" textRotation="90"/>
    </xf>
    <xf numFmtId="0" fontId="5" fillId="6" borderId="44" xfId="0" applyFont="1" applyFill="1" applyBorder="1" applyAlignment="1">
      <alignment horizontal="center" textRotation="90"/>
    </xf>
    <xf numFmtId="2" fontId="48" fillId="0" borderId="10" xfId="0" applyNumberFormat="1" applyFont="1" applyBorder="1" applyAlignment="1" applyProtection="1">
      <alignment horizontal="center"/>
      <protection locked="0"/>
    </xf>
    <xf numFmtId="2" fontId="48" fillId="0" borderId="45" xfId="0" applyNumberFormat="1" applyFont="1" applyBorder="1" applyAlignment="1" applyProtection="1">
      <alignment horizontal="center"/>
      <protection locked="0"/>
    </xf>
    <xf numFmtId="2" fontId="48" fillId="0" borderId="4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2" fontId="47" fillId="0" borderId="33" xfId="0" applyNumberFormat="1" applyFont="1" applyBorder="1" applyAlignment="1" applyProtection="1">
      <alignment horizontal="center"/>
      <protection hidden="1"/>
    </xf>
    <xf numFmtId="2" fontId="3" fillId="0" borderId="35" xfId="0" applyNumberFormat="1" applyFont="1" applyBorder="1" applyAlignment="1" applyProtection="1">
      <alignment horizontal="center"/>
      <protection hidden="1"/>
    </xf>
    <xf numFmtId="0" fontId="5" fillId="6" borderId="47" xfId="0" applyFont="1" applyFill="1" applyBorder="1" applyAlignment="1" applyProtection="1">
      <alignment horizontal="center" textRotation="90"/>
      <protection hidden="1"/>
    </xf>
    <xf numFmtId="0" fontId="3" fillId="0" borderId="11" xfId="0" applyFont="1" applyBorder="1" applyAlignment="1" applyProtection="1">
      <alignment/>
      <protection hidden="1"/>
    </xf>
    <xf numFmtId="168" fontId="48" fillId="0" borderId="23" xfId="0" applyNumberFormat="1" applyFont="1" applyBorder="1" applyAlignment="1" applyProtection="1">
      <alignment horizontal="center"/>
      <protection hidden="1"/>
    </xf>
    <xf numFmtId="168" fontId="48" fillId="0" borderId="24" xfId="0" applyNumberFormat="1" applyFont="1" applyBorder="1" applyAlignment="1" applyProtection="1">
      <alignment horizontal="center"/>
      <protection hidden="1"/>
    </xf>
    <xf numFmtId="168" fontId="48" fillId="0" borderId="27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0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3" tint="0.4000099897384643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1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00B05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frederic.mougin@ac-creteil.fr?subject=Question%20Feuille%20Excel%20Javelot%20201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152400</xdr:colOff>
      <xdr:row>0</xdr:row>
      <xdr:rowOff>161925</xdr:rowOff>
    </xdr:from>
    <xdr:to>
      <xdr:col>28</xdr:col>
      <xdr:colOff>600075</xdr:colOff>
      <xdr:row>0</xdr:row>
      <xdr:rowOff>981075</xdr:rowOff>
    </xdr:to>
    <xdr:sp>
      <xdr:nvSpPr>
        <xdr:cNvPr id="1" name="ZoneTexte 1">
          <a:hlinkClick r:id="rId1"/>
        </xdr:cNvPr>
        <xdr:cNvSpPr txBox="1">
          <a:spLocks noChangeArrowheads="1"/>
        </xdr:cNvSpPr>
      </xdr:nvSpPr>
      <xdr:spPr>
        <a:xfrm>
          <a:off x="11306175" y="161925"/>
          <a:ext cx="4181475" cy="8191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Javelot - Référentiel 2018 - N4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Pour toute question,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cliquez sur ce cadre.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Frédéric MOUGIN - Lycée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Blaise Pascal
</a:t>
          </a:r>
          <a:r>
            <a:rPr lang="en-US" cap="none" sz="105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Brie-Comte-Robert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</xdr:row>
      <xdr:rowOff>9525</xdr:rowOff>
    </xdr:from>
    <xdr:to>
      <xdr:col>14</xdr:col>
      <xdr:colOff>400050</xdr:colOff>
      <xdr:row>6</xdr:row>
      <xdr:rowOff>9525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296025" y="495300"/>
          <a:ext cx="4772025" cy="514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Seules les lignes bleues sont extraites du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référentiel. Les lignes intermédiaires peuvent-être ajustées au sein de votre établissement.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U2037"/>
  <sheetViews>
    <sheetView showGridLines="0" tabSelected="1" zoomScale="120" zoomScaleNormal="120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11.421875" defaultRowHeight="12.75"/>
  <cols>
    <col min="1" max="1" width="22.7109375" style="1" customWidth="1"/>
    <col min="2" max="2" width="11.421875" style="1" customWidth="1"/>
    <col min="3" max="3" width="6.421875" style="15" customWidth="1"/>
    <col min="4" max="4" width="3.7109375" style="16" customWidth="1"/>
    <col min="5" max="13" width="5.7109375" style="1" customWidth="1"/>
    <col min="14" max="14" width="6.421875" style="1" customWidth="1"/>
    <col min="15" max="15" width="7.57421875" style="1" customWidth="1"/>
    <col min="16" max="16" width="7.00390625" style="1" customWidth="1"/>
    <col min="17" max="17" width="8.28125" style="1" customWidth="1"/>
    <col min="18" max="18" width="5.7109375" style="1" customWidth="1"/>
    <col min="19" max="19" width="9.00390625" style="54" customWidth="1"/>
    <col min="20" max="20" width="1.7109375" style="1" customWidth="1"/>
    <col min="21" max="21" width="6.8515625" style="75" hidden="1" customWidth="1"/>
    <col min="22" max="22" width="14.421875" style="1" customWidth="1"/>
    <col min="23" max="25" width="11.421875" style="1" customWidth="1"/>
    <col min="26" max="26" width="16.57421875" style="1" customWidth="1"/>
    <col min="27" max="27" width="9.7109375" style="54" hidden="1" customWidth="1"/>
    <col min="28" max="28" width="16.57421875" style="1" customWidth="1"/>
    <col min="29" max="16384" width="11.421875" style="1" customWidth="1"/>
  </cols>
  <sheetData>
    <row r="1" spans="1:255" ht="91.5" customHeight="1" thickBot="1">
      <c r="A1" s="55" t="s">
        <v>4</v>
      </c>
      <c r="B1" s="56" t="s">
        <v>5</v>
      </c>
      <c r="C1" s="22" t="s">
        <v>27</v>
      </c>
      <c r="D1" s="27" t="s">
        <v>6</v>
      </c>
      <c r="E1" s="26" t="s">
        <v>7</v>
      </c>
      <c r="F1" s="63" t="s">
        <v>8</v>
      </c>
      <c r="G1" s="64" t="s">
        <v>9</v>
      </c>
      <c r="H1" s="65" t="s">
        <v>10</v>
      </c>
      <c r="I1" s="65" t="s">
        <v>11</v>
      </c>
      <c r="J1" s="65" t="s">
        <v>12</v>
      </c>
      <c r="K1" s="66" t="s">
        <v>13</v>
      </c>
      <c r="L1" s="25" t="s">
        <v>0</v>
      </c>
      <c r="M1" s="17" t="s">
        <v>14</v>
      </c>
      <c r="N1" s="18" t="s">
        <v>15</v>
      </c>
      <c r="O1" s="25" t="s">
        <v>18</v>
      </c>
      <c r="P1" s="17" t="s">
        <v>19</v>
      </c>
      <c r="Q1" s="17" t="s">
        <v>20</v>
      </c>
      <c r="R1" s="18" t="s">
        <v>17</v>
      </c>
      <c r="S1" s="53" t="s">
        <v>16</v>
      </c>
      <c r="T1" s="23"/>
      <c r="U1" s="74" t="s">
        <v>26</v>
      </c>
      <c r="V1" s="21"/>
      <c r="W1" s="21"/>
      <c r="X1" s="21"/>
      <c r="Y1" s="21"/>
      <c r="Z1" s="21"/>
      <c r="AA1" s="70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</row>
    <row r="2" spans="1:27" s="24" customFormat="1" ht="15" customHeight="1" thickBot="1">
      <c r="A2" s="28"/>
      <c r="B2" s="28"/>
      <c r="C2" s="28"/>
      <c r="D2" s="28"/>
      <c r="E2" s="59"/>
      <c r="F2" s="29"/>
      <c r="G2" s="30"/>
      <c r="H2" s="30"/>
      <c r="I2" s="30"/>
      <c r="J2" s="30"/>
      <c r="K2" s="31"/>
      <c r="L2" s="61">
        <f>IF(COUNTA(F2:K2)&gt;0,MAX(F2:K2),"")</f>
      </c>
      <c r="M2" s="37">
        <f>IF(COUNTA(F2:K2)&lt;3,"",(LARGE(F2:K2,1)+LARGE(F2:K2,2)+LARGE(F2:K2,3))/3)</f>
      </c>
      <c r="N2" s="76">
        <f>IF(M2&lt;&gt;"",IF(E2&lt;&gt;"",(ABS(M2-E2)/E2)*100,"Projet ?"),"")</f>
      </c>
      <c r="O2" s="36">
        <f>IF(L2&lt;&gt;"",IF(OR(C2="G",C2="M"),LOOKUP(L2,Barème!$D$5:$D$82,Barème!$C$5:$C$82),IF(C2="F",LOOKUP(L2,Barème!$B$5:$B$82,Barème!$C$5:$C$82),"(F ou G)")),"")</f>
      </c>
      <c r="P2" s="37">
        <f>IF(M2&lt;&gt;"",IF(OR(C2="G",C2="M"),LOOKUP(M2,Barème!$H$5:$H$82,Barème!$G$5:$G$82),IF(C2="F",LOOKUP(M2,Barème!$F$5:$F$82,Barème!$G$5:$G$82),"(F ou G)")),"")</f>
      </c>
      <c r="Q2" s="37">
        <f>IF(N2&lt;&gt;"",IF($N2&lt;=5,2,IF(AND($N2&gt;5,$N2&lt;=10),1,IF(AND($N2&gt;10,$N2&lt;=20),0.5,0))),"")</f>
      </c>
      <c r="R2" s="31"/>
      <c r="S2" s="42">
        <f aca="true" t="shared" si="0" ref="S2:S65">IF(OR(O2="",P2="",N2="",N2="Projet ?",O2="(F ou G)"),"",IF(R2="","Note tech ?",IF(AND(R2&lt;=4,R2&gt;=0),R2+Q2+P2+O2,"Err Nt tech.")))</f>
      </c>
      <c r="U2" s="38">
        <f aca="true" t="shared" si="1" ref="U2:U33">IF(C2="g","G",IF(C2="m","G",IF(C2="F","F","")))</f>
      </c>
      <c r="AA2" s="71"/>
    </row>
    <row r="3" spans="1:27" ht="15" customHeight="1">
      <c r="A3" s="28"/>
      <c r="B3" s="28"/>
      <c r="C3" s="28"/>
      <c r="D3" s="28"/>
      <c r="E3" s="59"/>
      <c r="F3" s="68"/>
      <c r="G3" s="67"/>
      <c r="H3" s="67"/>
      <c r="I3" s="67"/>
      <c r="J3" s="67"/>
      <c r="K3" s="69"/>
      <c r="L3" s="62">
        <f>IF(COUNTA(F3:K3)&gt;0,MAX(F3:K3),"")</f>
      </c>
      <c r="M3" s="39">
        <f>IF(COUNTA(F3:K3)&lt;3,"",(LARGE(F3:K3,1)+LARGE(F3:K3,2)+LARGE(F3:K3,3))/3)</f>
      </c>
      <c r="N3" s="77">
        <f>IF(M3&lt;&gt;"",IF(E3&lt;&gt;"",(ABS(M3-E3)/E3)*100,"Projet ?"),"")</f>
      </c>
      <c r="O3" s="38">
        <f>IF(L3&lt;&gt;"",IF(OR(C3="G",C3="M"),LOOKUP(L3,Barème!$D$5:$D$82,Barème!$C$5:$C$82),IF(C3="F",LOOKUP(L3,Barème!$B$5:$B$82,Barème!$C$5:$C$82),"(F ou G)")),"")</f>
      </c>
      <c r="P3" s="39">
        <f>IF(M3&lt;&gt;"",IF(OR(C3="G",C3="M"),LOOKUP(M3,Barème!$H$5:$H$82,Barème!$G$5:$G$82),IF(C3="F",LOOKUP(M3,Barème!$F$5:$F$82,Barème!$G$5:$G$82),"(F ou G)")),"")</f>
      </c>
      <c r="Q3" s="39">
        <f>IF(N3&lt;&gt;"",IF($N3&lt;=5,2,IF(AND($N3&gt;5,$N3&lt;=10),1,IF(AND($N3&gt;10,$N3&lt;=20),0.5,0))),"")</f>
      </c>
      <c r="R3" s="32"/>
      <c r="S3" s="43">
        <f t="shared" si="0"/>
      </c>
      <c r="U3" s="38">
        <f t="shared" si="1"/>
      </c>
      <c r="V3" s="19" t="s">
        <v>21</v>
      </c>
      <c r="W3" s="45">
        <f>IF(ISERROR(AA3),"",_xlfn.AVERAGEIF(U2:U101,"=F",S2:S101))</f>
      </c>
      <c r="AA3" s="45" t="e">
        <f>_xlfn.AVERAGEIF(U2:U101,"=F",S2:S101)</f>
        <v>#DIV/0!</v>
      </c>
    </row>
    <row r="4" spans="1:27" ht="15" customHeight="1">
      <c r="A4" s="28"/>
      <c r="B4" s="28"/>
      <c r="C4" s="28"/>
      <c r="D4" s="28"/>
      <c r="E4" s="59"/>
      <c r="F4" s="68"/>
      <c r="G4" s="67"/>
      <c r="H4" s="67"/>
      <c r="I4" s="67"/>
      <c r="J4" s="67"/>
      <c r="K4" s="69"/>
      <c r="L4" s="62">
        <f>IF(COUNTA(F4:K4)&gt;0,MAX(F4:K4),"")</f>
      </c>
      <c r="M4" s="39">
        <f>IF(COUNTA(F4:K4)&lt;3,"",(LARGE(F4:K4,1)+LARGE(F4:K4,2)+LARGE(F4:K4,3))/3)</f>
      </c>
      <c r="N4" s="77">
        <f>IF(M4&lt;&gt;"",IF(E4&lt;&gt;"",(ABS(M4-E4)/E4)*100,"Projet ?"),"")</f>
      </c>
      <c r="O4" s="38">
        <f>IF(L4&lt;&gt;"",IF(OR(C4="G",C4="M"),LOOKUP(L4,Barème!$D$5:$D$82,Barème!$C$5:$C$82),IF(C4="F",LOOKUP(L4,Barème!$B$5:$B$82,Barème!$C$5:$C$82),"(F ou G)")),"")</f>
      </c>
      <c r="P4" s="39">
        <f>IF(M4&lt;&gt;"",IF(OR(C4="G",C4="M"),LOOKUP(M4,Barème!$H$5:$H$82,Barème!$G$5:$G$82),IF(C4="F",LOOKUP(M4,Barème!$F$5:$F$82,Barème!$G$5:$G$82),"(F ou G)")),"")</f>
      </c>
      <c r="Q4" s="39">
        <f>IF(N4&lt;&gt;"",IF($N4&lt;=5,2,IF(AND($N4&gt;5,$N4&lt;=10),1,IF(AND($N4&gt;10,$N4&lt;=20),0.5,0))),"")</f>
      </c>
      <c r="R4" s="32"/>
      <c r="S4" s="43">
        <f t="shared" si="0"/>
      </c>
      <c r="U4" s="38">
        <f t="shared" si="1"/>
      </c>
      <c r="V4" s="20" t="s">
        <v>22</v>
      </c>
      <c r="W4" s="46">
        <f>IF(ISERROR(AA4),"",_xlfn.AVERAGEIF(U2:U101,"=G",S2:S101))</f>
      </c>
      <c r="AA4" s="72" t="e">
        <f>_xlfn.AVERAGEIF(U2:U101,"=G",S2:S101)</f>
        <v>#DIV/0!</v>
      </c>
    </row>
    <row r="5" spans="1:27" ht="15" customHeight="1" thickBot="1">
      <c r="A5" s="28"/>
      <c r="B5" s="28"/>
      <c r="C5" s="28"/>
      <c r="D5" s="28"/>
      <c r="E5" s="59"/>
      <c r="F5" s="68"/>
      <c r="G5" s="67"/>
      <c r="H5" s="67"/>
      <c r="I5" s="67"/>
      <c r="J5" s="67"/>
      <c r="K5" s="69"/>
      <c r="L5" s="62">
        <f>IF(COUNTA(F5:K5)&gt;0,MAX(F5:K5),"")</f>
      </c>
      <c r="M5" s="39">
        <f>IF(COUNTA(F5:K5)&lt;3,"",(LARGE(F5:K5,1)+LARGE(F5:K5,2)+LARGE(F5:K5,3))/3)</f>
      </c>
      <c r="N5" s="77">
        <f>IF(M5&lt;&gt;"",IF(E5&lt;&gt;"",(ABS(M5-E5)/E5)*100,"Projet ?"),"")</f>
      </c>
      <c r="O5" s="38">
        <f>IF(L5&lt;&gt;"",IF(OR(C5="G",C5="M"),LOOKUP(L5,Barème!$D$5:$D$82,Barème!$C$5:$C$82),IF(C5="F",LOOKUP(L5,Barème!$B$5:$B$82,Barème!$C$5:$C$82),"(F ou G)")),"")</f>
      </c>
      <c r="P5" s="39">
        <f>IF(M5&lt;&gt;"",IF(OR(C5="G",C5="M"),LOOKUP(M5,Barème!$H$5:$H$82,Barème!$G$5:$G$82),IF(C5="F",LOOKUP(M5,Barème!$F$5:$F$82,Barème!$G$5:$G$82),"(F ou G)")),"")</f>
      </c>
      <c r="Q5" s="39">
        <f>IF(N5&lt;&gt;"",IF($N5&lt;=5,2,IF(AND($N5&gt;5,$N5&lt;=10),1,IF(AND($N5&gt;10,$N5&lt;=20),0.5,0))),"")</f>
      </c>
      <c r="R5" s="32"/>
      <c r="S5" s="43">
        <f t="shared" si="0"/>
      </c>
      <c r="U5" s="38">
        <f t="shared" si="1"/>
      </c>
      <c r="V5" s="47" t="s">
        <v>23</v>
      </c>
      <c r="W5" s="50">
        <f>IF(AND(W3="",W4=""),"",AVERAGE(S2:S101))</f>
      </c>
      <c r="AA5" s="73" t="e">
        <f>AVERAGE(S2:S101)</f>
        <v>#DIV/0!</v>
      </c>
    </row>
    <row r="6" spans="1:23" ht="15" customHeight="1">
      <c r="A6" s="28"/>
      <c r="B6" s="28"/>
      <c r="C6" s="28"/>
      <c r="D6" s="28"/>
      <c r="E6" s="59"/>
      <c r="F6" s="68"/>
      <c r="G6" s="67"/>
      <c r="H6" s="67"/>
      <c r="I6" s="67"/>
      <c r="J6" s="67"/>
      <c r="K6" s="69"/>
      <c r="L6" s="62">
        <f aca="true" t="shared" si="2" ref="L6:L69">IF(COUNTA(F6:K6)&gt;0,MAX(F6:K6),"")</f>
      </c>
      <c r="M6" s="39">
        <f aca="true" t="shared" si="3" ref="M6:M69">IF(COUNTA(F6:K6)&lt;3,"",(LARGE(F6:K6,1)+LARGE(F6:K6,2)+LARGE(F6:K6,3))/3)</f>
      </c>
      <c r="N6" s="77">
        <f aca="true" t="shared" si="4" ref="N6:N69">IF(M6&lt;&gt;"",IF(E6&lt;&gt;"",(ABS(M6-E6)/E6)*100,"Projet ?"),"")</f>
      </c>
      <c r="O6" s="38">
        <f>IF(L6&lt;&gt;"",IF(OR(C6="G",C6="M"),LOOKUP(L6,Barème!$D$5:$D$82,Barème!$C$5:$C$82),IF(C6="F",LOOKUP(L6,Barème!$B$5:$B$82,Barème!$C$5:$C$82),"(F ou G)")),"")</f>
      </c>
      <c r="P6" s="39">
        <f>IF(M6&lt;&gt;"",IF(OR(C6="G",C6="M"),LOOKUP(M6,Barème!$H$5:$H$82,Barème!$G$5:$G$82),IF(C6="F",LOOKUP(M6,Barème!$F$5:$F$82,Barème!$G$5:$G$82),"(F ou G)")),"")</f>
      </c>
      <c r="Q6" s="39">
        <f aca="true" t="shared" si="5" ref="Q6:Q69">IF(N6&lt;&gt;"",IF($N6&lt;=5,2,IF(AND($N6&gt;5,$N6&lt;=10),1,IF(AND($N6&gt;10,$N6&lt;=20),0.5,0))),"")</f>
      </c>
      <c r="R6" s="32"/>
      <c r="S6" s="43">
        <f t="shared" si="0"/>
      </c>
      <c r="U6" s="38">
        <f t="shared" si="1"/>
      </c>
      <c r="V6" s="48" t="s">
        <v>28</v>
      </c>
      <c r="W6" s="51">
        <f>IF(SUM(S2:S101)&gt;0,MAX(S2:S101),"")</f>
      </c>
    </row>
    <row r="7" spans="1:23" ht="15" customHeight="1" thickBot="1">
      <c r="A7" s="28"/>
      <c r="B7" s="28"/>
      <c r="C7" s="28"/>
      <c r="D7" s="28"/>
      <c r="E7" s="59"/>
      <c r="F7" s="68"/>
      <c r="G7" s="67"/>
      <c r="H7" s="67"/>
      <c r="I7" s="67"/>
      <c r="J7" s="67"/>
      <c r="K7" s="69"/>
      <c r="L7" s="62">
        <f t="shared" si="2"/>
      </c>
      <c r="M7" s="39">
        <f t="shared" si="3"/>
      </c>
      <c r="N7" s="77">
        <f t="shared" si="4"/>
      </c>
      <c r="O7" s="38">
        <f>IF(L7&lt;&gt;"",IF(OR(C7="G",C7="M"),LOOKUP(L7,Barème!$D$5:$D$82,Barème!$C$5:$C$82),IF(C7="F",LOOKUP(L7,Barème!$B$5:$B$82,Barème!$C$5:$C$82),"(F ou G)")),"")</f>
      </c>
      <c r="P7" s="39">
        <f>IF(M7&lt;&gt;"",IF(OR(C7="G",C7="M"),LOOKUP(M7,Barème!$H$5:$H$82,Barème!$G$5:$G$82),IF(C7="F",LOOKUP(M7,Barème!$F$5:$F$82,Barème!$G$5:$G$82),"(F ou G)")),"")</f>
      </c>
      <c r="Q7" s="39">
        <f t="shared" si="5"/>
      </c>
      <c r="R7" s="32"/>
      <c r="S7" s="43">
        <f t="shared" si="0"/>
      </c>
      <c r="U7" s="38">
        <f t="shared" si="1"/>
      </c>
      <c r="V7" s="49" t="s">
        <v>29</v>
      </c>
      <c r="W7" s="52">
        <f>IF(SUM(S2:S101)&gt;0,MIN(S2:S101),"")</f>
      </c>
    </row>
    <row r="8" spans="1:23" ht="15" customHeight="1" thickBot="1">
      <c r="A8" s="28"/>
      <c r="B8" s="28"/>
      <c r="C8" s="28"/>
      <c r="D8" s="28"/>
      <c r="E8" s="59"/>
      <c r="F8" s="68"/>
      <c r="G8" s="67"/>
      <c r="H8" s="67"/>
      <c r="I8" s="67"/>
      <c r="J8" s="67"/>
      <c r="K8" s="69"/>
      <c r="L8" s="62">
        <f t="shared" si="2"/>
      </c>
      <c r="M8" s="39">
        <f t="shared" si="3"/>
      </c>
      <c r="N8" s="77">
        <f t="shared" si="4"/>
      </c>
      <c r="O8" s="38">
        <f>IF(L8&lt;&gt;"",IF(OR(C8="G",C8="M"),LOOKUP(L8,Barème!$D$5:$D$82,Barème!$C$5:$C$82),IF(C8="F",LOOKUP(L8,Barème!$B$5:$B$82,Barème!$C$5:$C$82),"(F ou G)")),"")</f>
      </c>
      <c r="P8" s="39">
        <f>IF(M8&lt;&gt;"",IF(OR(C8="G",C8="M"),LOOKUP(M8,Barème!$H$5:$H$82,Barème!$G$5:$G$82),IF(C8="F",LOOKUP(M8,Barème!$F$5:$F$82,Barème!$G$5:$G$82),"(F ou G)")),"")</f>
      </c>
      <c r="Q8" s="39">
        <f t="shared" si="5"/>
      </c>
      <c r="R8" s="32"/>
      <c r="S8" s="43">
        <f t="shared" si="0"/>
      </c>
      <c r="U8" s="38">
        <f t="shared" si="1"/>
      </c>
      <c r="V8" s="21"/>
      <c r="W8" s="21"/>
    </row>
    <row r="9" spans="1:23" ht="15" customHeight="1" thickBot="1">
      <c r="A9" s="28"/>
      <c r="B9" s="28"/>
      <c r="C9" s="28"/>
      <c r="D9" s="28"/>
      <c r="E9" s="59"/>
      <c r="F9" s="68"/>
      <c r="G9" s="67"/>
      <c r="H9" s="67"/>
      <c r="I9" s="67"/>
      <c r="J9" s="67"/>
      <c r="K9" s="69"/>
      <c r="L9" s="62">
        <f t="shared" si="2"/>
      </c>
      <c r="M9" s="39">
        <f t="shared" si="3"/>
      </c>
      <c r="N9" s="77">
        <f t="shared" si="4"/>
      </c>
      <c r="O9" s="38">
        <f>IF(L9&lt;&gt;"",IF(OR(C9="G",C9="M"),LOOKUP(L9,Barème!$D$5:$D$82,Barème!$C$5:$C$82),IF(C9="F",LOOKUP(L9,Barème!$B$5:$B$82,Barème!$C$5:$C$82),"(F ou G)")),"")</f>
      </c>
      <c r="P9" s="39">
        <f>IF(M9&lt;&gt;"",IF(OR(C9="G",C9="M"),LOOKUP(M9,Barème!$H$5:$H$82,Barème!$G$5:$G$82),IF(C9="F",LOOKUP(M9,Barème!$F$5:$F$82,Barème!$G$5:$G$82),"(F ou G)")),"")</f>
      </c>
      <c r="Q9" s="39">
        <f t="shared" si="5"/>
      </c>
      <c r="R9" s="32"/>
      <c r="S9" s="43">
        <f t="shared" si="0"/>
      </c>
      <c r="U9" s="38">
        <f t="shared" si="1"/>
      </c>
      <c r="V9" s="57" t="s">
        <v>30</v>
      </c>
      <c r="W9" s="58"/>
    </row>
    <row r="10" spans="1:21" ht="15" customHeight="1">
      <c r="A10" s="28"/>
      <c r="B10" s="28"/>
      <c r="C10" s="28"/>
      <c r="D10" s="28"/>
      <c r="E10" s="59"/>
      <c r="F10" s="68"/>
      <c r="G10" s="67"/>
      <c r="H10" s="67"/>
      <c r="I10" s="67"/>
      <c r="J10" s="67"/>
      <c r="K10" s="69"/>
      <c r="L10" s="62">
        <f t="shared" si="2"/>
      </c>
      <c r="M10" s="39">
        <f t="shared" si="3"/>
      </c>
      <c r="N10" s="77">
        <f t="shared" si="4"/>
      </c>
      <c r="O10" s="38">
        <f>IF(L10&lt;&gt;"",IF(OR(C10="G",C10="M"),LOOKUP(L10,Barème!$D$5:$D$82,Barème!$C$5:$C$82),IF(C10="F",LOOKUP(L10,Barème!$B$5:$B$82,Barème!$C$5:$C$82),"(F ou G)")),"")</f>
      </c>
      <c r="P10" s="39">
        <f>IF(M10&lt;&gt;"",IF(OR(C10="G",C10="M"),LOOKUP(M10,Barème!$H$5:$H$82,Barème!$G$5:$G$82),IF(C10="F",LOOKUP(M10,Barème!$F$5:$F$82,Barème!$G$5:$G$82),"(F ou G)")),"")</f>
      </c>
      <c r="Q10" s="39">
        <f t="shared" si="5"/>
      </c>
      <c r="R10" s="32"/>
      <c r="S10" s="43">
        <f t="shared" si="0"/>
      </c>
      <c r="U10" s="38">
        <f t="shared" si="1"/>
      </c>
    </row>
    <row r="11" spans="1:21" ht="15" customHeight="1">
      <c r="A11" s="28"/>
      <c r="B11" s="28"/>
      <c r="C11" s="28"/>
      <c r="D11" s="28"/>
      <c r="E11" s="59"/>
      <c r="F11" s="68"/>
      <c r="G11" s="67"/>
      <c r="H11" s="67"/>
      <c r="I11" s="67"/>
      <c r="J11" s="67"/>
      <c r="K11" s="69"/>
      <c r="L11" s="62">
        <f t="shared" si="2"/>
      </c>
      <c r="M11" s="39">
        <f t="shared" si="3"/>
      </c>
      <c r="N11" s="77">
        <f t="shared" si="4"/>
      </c>
      <c r="O11" s="38">
        <f>IF(L11&lt;&gt;"",IF(OR(C11="G",C11="M"),LOOKUP(L11,Barème!$D$5:$D$82,Barème!$C$5:$C$82),IF(C11="F",LOOKUP(L11,Barème!$B$5:$B$82,Barème!$C$5:$C$82),"(F ou G)")),"")</f>
      </c>
      <c r="P11" s="39">
        <f>IF(M11&lt;&gt;"",IF(OR(C11="G",C11="M"),LOOKUP(M11,Barème!$H$5:$H$82,Barème!$G$5:$G$82),IF(C11="F",LOOKUP(M11,Barème!$F$5:$F$82,Barème!$G$5:$G$82),"(F ou G)")),"")</f>
      </c>
      <c r="Q11" s="39">
        <f t="shared" si="5"/>
      </c>
      <c r="R11" s="32"/>
      <c r="S11" s="43">
        <f t="shared" si="0"/>
      </c>
      <c r="U11" s="38">
        <f t="shared" si="1"/>
      </c>
    </row>
    <row r="12" spans="1:21" ht="15" customHeight="1">
      <c r="A12" s="28"/>
      <c r="B12" s="28"/>
      <c r="C12" s="28"/>
      <c r="D12" s="28"/>
      <c r="E12" s="59"/>
      <c r="F12" s="68"/>
      <c r="G12" s="67"/>
      <c r="H12" s="67"/>
      <c r="I12" s="67"/>
      <c r="J12" s="67"/>
      <c r="K12" s="69"/>
      <c r="L12" s="62">
        <f t="shared" si="2"/>
      </c>
      <c r="M12" s="39">
        <f t="shared" si="3"/>
      </c>
      <c r="N12" s="77">
        <f t="shared" si="4"/>
      </c>
      <c r="O12" s="38">
        <f>IF(L12&lt;&gt;"",IF(OR(C12="G",C12="M"),LOOKUP(L12,Barème!$D$5:$D$82,Barème!$C$5:$C$82),IF(C12="F",LOOKUP(L12,Barème!$B$5:$B$82,Barème!$C$5:$C$82),"(F ou G)")),"")</f>
      </c>
      <c r="P12" s="39">
        <f>IF(M12&lt;&gt;"",IF(OR(C12="G",C12="M"),LOOKUP(M12,Barème!$H$5:$H$82,Barème!$G$5:$G$82),IF(C12="F",LOOKUP(M12,Barème!$F$5:$F$82,Barème!$G$5:$G$82),"(F ou G)")),"")</f>
      </c>
      <c r="Q12" s="39">
        <f t="shared" si="5"/>
      </c>
      <c r="R12" s="32"/>
      <c r="S12" s="43">
        <f t="shared" si="0"/>
      </c>
      <c r="U12" s="38">
        <f t="shared" si="1"/>
      </c>
    </row>
    <row r="13" spans="1:21" ht="15" customHeight="1">
      <c r="A13" s="28"/>
      <c r="B13" s="28"/>
      <c r="C13" s="28"/>
      <c r="D13" s="28"/>
      <c r="E13" s="59"/>
      <c r="F13" s="68"/>
      <c r="G13" s="67"/>
      <c r="H13" s="67"/>
      <c r="I13" s="67"/>
      <c r="J13" s="67"/>
      <c r="K13" s="69"/>
      <c r="L13" s="62">
        <f t="shared" si="2"/>
      </c>
      <c r="M13" s="39">
        <f t="shared" si="3"/>
      </c>
      <c r="N13" s="77">
        <f t="shared" si="4"/>
      </c>
      <c r="O13" s="38">
        <f>IF(L13&lt;&gt;"",IF(OR(C13="G",C13="M"),LOOKUP(L13,Barème!$D$5:$D$82,Barème!$C$5:$C$82),IF(C13="F",LOOKUP(L13,Barème!$B$5:$B$82,Barème!$C$5:$C$82),"(F ou G)")),"")</f>
      </c>
      <c r="P13" s="39">
        <f>IF(M13&lt;&gt;"",IF(OR(C13="G",C13="M"),LOOKUP(M13,Barème!$H$5:$H$82,Barème!$G$5:$G$82),IF(C13="F",LOOKUP(M13,Barème!$F$5:$F$82,Barème!$G$5:$G$82),"(F ou G)")),"")</f>
      </c>
      <c r="Q13" s="39">
        <f t="shared" si="5"/>
      </c>
      <c r="R13" s="32"/>
      <c r="S13" s="43">
        <f t="shared" si="0"/>
      </c>
      <c r="U13" s="38">
        <f t="shared" si="1"/>
      </c>
    </row>
    <row r="14" spans="1:21" ht="15" customHeight="1">
      <c r="A14" s="28"/>
      <c r="B14" s="28"/>
      <c r="C14" s="28"/>
      <c r="D14" s="28"/>
      <c r="E14" s="59"/>
      <c r="F14" s="68"/>
      <c r="G14" s="67"/>
      <c r="H14" s="67"/>
      <c r="I14" s="67"/>
      <c r="J14" s="67"/>
      <c r="K14" s="69"/>
      <c r="L14" s="62">
        <f t="shared" si="2"/>
      </c>
      <c r="M14" s="39">
        <f t="shared" si="3"/>
      </c>
      <c r="N14" s="77">
        <f t="shared" si="4"/>
      </c>
      <c r="O14" s="38">
        <f>IF(L14&lt;&gt;"",IF(OR(C14="G",C14="M"),LOOKUP(L14,Barème!$D$5:$D$82,Barème!$C$5:$C$82),IF(C14="F",LOOKUP(L14,Barème!$B$5:$B$82,Barème!$C$5:$C$82),"(F ou G)")),"")</f>
      </c>
      <c r="P14" s="39">
        <f>IF(M14&lt;&gt;"",IF(OR(C14="G",C14="M"),LOOKUP(M14,Barème!$H$5:$H$82,Barème!$G$5:$G$82),IF(C14="F",LOOKUP(M14,Barème!$F$5:$F$82,Barème!$G$5:$G$82),"(F ou G)")),"")</f>
      </c>
      <c r="Q14" s="39">
        <f t="shared" si="5"/>
      </c>
      <c r="R14" s="32"/>
      <c r="S14" s="43">
        <f t="shared" si="0"/>
      </c>
      <c r="U14" s="38">
        <f t="shared" si="1"/>
      </c>
    </row>
    <row r="15" spans="1:21" ht="15" customHeight="1">
      <c r="A15" s="28"/>
      <c r="B15" s="28"/>
      <c r="C15" s="28"/>
      <c r="D15" s="28"/>
      <c r="E15" s="59"/>
      <c r="F15" s="68"/>
      <c r="G15" s="67"/>
      <c r="H15" s="67"/>
      <c r="I15" s="67"/>
      <c r="J15" s="67"/>
      <c r="K15" s="69"/>
      <c r="L15" s="62">
        <f t="shared" si="2"/>
      </c>
      <c r="M15" s="39">
        <f t="shared" si="3"/>
      </c>
      <c r="N15" s="77">
        <f t="shared" si="4"/>
      </c>
      <c r="O15" s="38">
        <f>IF(L15&lt;&gt;"",IF(OR(C15="G",C15="M"),LOOKUP(L15,Barème!$D$5:$D$82,Barème!$C$5:$C$82),IF(C15="F",LOOKUP(L15,Barème!$B$5:$B$82,Barème!$C$5:$C$82),"(F ou G)")),"")</f>
      </c>
      <c r="P15" s="39">
        <f>IF(M15&lt;&gt;"",IF(OR(C15="G",C15="M"),LOOKUP(M15,Barème!$H$5:$H$82,Barème!$G$5:$G$82),IF(C15="F",LOOKUP(M15,Barème!$F$5:$F$82,Barème!$G$5:$G$82),"(F ou G)")),"")</f>
      </c>
      <c r="Q15" s="39">
        <f t="shared" si="5"/>
      </c>
      <c r="R15" s="32"/>
      <c r="S15" s="43">
        <f t="shared" si="0"/>
      </c>
      <c r="U15" s="38">
        <f t="shared" si="1"/>
      </c>
    </row>
    <row r="16" spans="1:21" ht="15" customHeight="1">
      <c r="A16" s="28"/>
      <c r="B16" s="28"/>
      <c r="C16" s="28"/>
      <c r="D16" s="28"/>
      <c r="E16" s="59"/>
      <c r="F16" s="68"/>
      <c r="G16" s="67"/>
      <c r="H16" s="67"/>
      <c r="I16" s="67"/>
      <c r="J16" s="67"/>
      <c r="K16" s="69"/>
      <c r="L16" s="62">
        <f t="shared" si="2"/>
      </c>
      <c r="M16" s="39">
        <f t="shared" si="3"/>
      </c>
      <c r="N16" s="77">
        <f t="shared" si="4"/>
      </c>
      <c r="O16" s="38">
        <f>IF(L16&lt;&gt;"",IF(OR(C16="G",C16="M"),LOOKUP(L16,Barème!$D$5:$D$82,Barème!$C$5:$C$82),IF(C16="F",LOOKUP(L16,Barème!$B$5:$B$82,Barème!$C$5:$C$82),"(F ou G)")),"")</f>
      </c>
      <c r="P16" s="39">
        <f>IF(M16&lt;&gt;"",IF(OR(C16="G",C16="M"),LOOKUP(M16,Barème!$H$5:$H$82,Barème!$G$5:$G$82),IF(C16="F",LOOKUP(M16,Barème!$F$5:$F$82,Barème!$G$5:$G$82),"(F ou G)")),"")</f>
      </c>
      <c r="Q16" s="39">
        <f t="shared" si="5"/>
      </c>
      <c r="R16" s="32"/>
      <c r="S16" s="43">
        <f t="shared" si="0"/>
      </c>
      <c r="U16" s="38">
        <f t="shared" si="1"/>
      </c>
    </row>
    <row r="17" spans="1:21" ht="15" customHeight="1">
      <c r="A17" s="28"/>
      <c r="B17" s="28"/>
      <c r="C17" s="28"/>
      <c r="D17" s="28"/>
      <c r="E17" s="59"/>
      <c r="F17" s="68"/>
      <c r="G17" s="67"/>
      <c r="H17" s="67"/>
      <c r="I17" s="67"/>
      <c r="J17" s="67"/>
      <c r="K17" s="69"/>
      <c r="L17" s="62">
        <f t="shared" si="2"/>
      </c>
      <c r="M17" s="39">
        <f t="shared" si="3"/>
      </c>
      <c r="N17" s="77">
        <f t="shared" si="4"/>
      </c>
      <c r="O17" s="38">
        <f>IF(L17&lt;&gt;"",IF(OR(C17="G",C17="M"),LOOKUP(L17,Barème!$D$5:$D$82,Barème!$C$5:$C$82),IF(C17="F",LOOKUP(L17,Barème!$B$5:$B$82,Barème!$C$5:$C$82),"(F ou G)")),"")</f>
      </c>
      <c r="P17" s="39">
        <f>IF(M17&lt;&gt;"",IF(OR(C17="G",C17="M"),LOOKUP(M17,Barème!$H$5:$H$82,Barème!$G$5:$G$82),IF(C17="F",LOOKUP(M17,Barème!$F$5:$F$82,Barème!$G$5:$G$82),"(F ou G)")),"")</f>
      </c>
      <c r="Q17" s="39">
        <f t="shared" si="5"/>
      </c>
      <c r="R17" s="32"/>
      <c r="S17" s="43">
        <f t="shared" si="0"/>
      </c>
      <c r="U17" s="38">
        <f t="shared" si="1"/>
      </c>
    </row>
    <row r="18" spans="1:21" ht="15" customHeight="1">
      <c r="A18" s="28"/>
      <c r="B18" s="28"/>
      <c r="C18" s="28"/>
      <c r="D18" s="28"/>
      <c r="E18" s="59"/>
      <c r="F18" s="68"/>
      <c r="G18" s="67"/>
      <c r="H18" s="67"/>
      <c r="I18" s="67"/>
      <c r="J18" s="67"/>
      <c r="K18" s="69"/>
      <c r="L18" s="62">
        <f t="shared" si="2"/>
      </c>
      <c r="M18" s="39">
        <f t="shared" si="3"/>
      </c>
      <c r="N18" s="77">
        <f t="shared" si="4"/>
      </c>
      <c r="O18" s="38">
        <f>IF(L18&lt;&gt;"",IF(OR(C18="G",C18="M"),LOOKUP(L18,Barème!$D$5:$D$82,Barème!$C$5:$C$82),IF(C18="F",LOOKUP(L18,Barème!$B$5:$B$82,Barème!$C$5:$C$82),"(F ou G)")),"")</f>
      </c>
      <c r="P18" s="39">
        <f>IF(M18&lt;&gt;"",IF(OR(C18="G",C18="M"),LOOKUP(M18,Barème!$H$5:$H$82,Barème!$G$5:$G$82),IF(C18="F",LOOKUP(M18,Barème!$F$5:$F$82,Barème!$G$5:$G$82),"(F ou G)")),"")</f>
      </c>
      <c r="Q18" s="39">
        <f t="shared" si="5"/>
      </c>
      <c r="R18" s="32"/>
      <c r="S18" s="43">
        <f t="shared" si="0"/>
      </c>
      <c r="U18" s="38">
        <f t="shared" si="1"/>
      </c>
    </row>
    <row r="19" spans="1:21" ht="15" customHeight="1">
      <c r="A19" s="28"/>
      <c r="B19" s="28"/>
      <c r="C19" s="28"/>
      <c r="D19" s="28"/>
      <c r="E19" s="59"/>
      <c r="F19" s="68"/>
      <c r="G19" s="67"/>
      <c r="H19" s="67"/>
      <c r="I19" s="67"/>
      <c r="J19" s="67"/>
      <c r="K19" s="69"/>
      <c r="L19" s="62">
        <f t="shared" si="2"/>
      </c>
      <c r="M19" s="39">
        <f t="shared" si="3"/>
      </c>
      <c r="N19" s="77">
        <f t="shared" si="4"/>
      </c>
      <c r="O19" s="38">
        <f>IF(L19&lt;&gt;"",IF(OR(C19="G",C19="M"),LOOKUP(L19,Barème!$D$5:$D$82,Barème!$C$5:$C$82),IF(C19="F",LOOKUP(L19,Barème!$B$5:$B$82,Barème!$C$5:$C$82),"(F ou G)")),"")</f>
      </c>
      <c r="P19" s="39">
        <f>IF(M19&lt;&gt;"",IF(OR(C19="G",C19="M"),LOOKUP(M19,Barème!$H$5:$H$82,Barème!$G$5:$G$82),IF(C19="F",LOOKUP(M19,Barème!$F$5:$F$82,Barème!$G$5:$G$82),"(F ou G)")),"")</f>
      </c>
      <c r="Q19" s="39">
        <f t="shared" si="5"/>
      </c>
      <c r="R19" s="32"/>
      <c r="S19" s="43">
        <f t="shared" si="0"/>
      </c>
      <c r="U19" s="38">
        <f t="shared" si="1"/>
      </c>
    </row>
    <row r="20" spans="1:21" ht="15" customHeight="1">
      <c r="A20" s="28"/>
      <c r="B20" s="28"/>
      <c r="C20" s="28"/>
      <c r="D20" s="28"/>
      <c r="E20" s="59"/>
      <c r="F20" s="68"/>
      <c r="G20" s="67"/>
      <c r="H20" s="67"/>
      <c r="I20" s="67"/>
      <c r="J20" s="67"/>
      <c r="K20" s="69"/>
      <c r="L20" s="62">
        <f t="shared" si="2"/>
      </c>
      <c r="M20" s="39">
        <f t="shared" si="3"/>
      </c>
      <c r="N20" s="77">
        <f t="shared" si="4"/>
      </c>
      <c r="O20" s="38">
        <f>IF(L20&lt;&gt;"",IF(OR(C20="G",C20="M"),LOOKUP(L20,Barème!$D$5:$D$82,Barème!$C$5:$C$82),IF(C20="F",LOOKUP(L20,Barème!$B$5:$B$82,Barème!$C$5:$C$82),"(F ou G)")),"")</f>
      </c>
      <c r="P20" s="39">
        <f>IF(M20&lt;&gt;"",IF(OR(C20="G",C20="M"),LOOKUP(M20,Barème!$H$5:$H$82,Barème!$G$5:$G$82),IF(C20="F",LOOKUP(M20,Barème!$F$5:$F$82,Barème!$G$5:$G$82),"(F ou G)")),"")</f>
      </c>
      <c r="Q20" s="39">
        <f t="shared" si="5"/>
      </c>
      <c r="R20" s="32"/>
      <c r="S20" s="43">
        <f t="shared" si="0"/>
      </c>
      <c r="U20" s="38">
        <f t="shared" si="1"/>
      </c>
    </row>
    <row r="21" spans="1:21" ht="15" customHeight="1">
      <c r="A21" s="28"/>
      <c r="B21" s="28"/>
      <c r="C21" s="28"/>
      <c r="D21" s="28"/>
      <c r="E21" s="59"/>
      <c r="F21" s="68"/>
      <c r="G21" s="67"/>
      <c r="H21" s="67"/>
      <c r="I21" s="67"/>
      <c r="J21" s="67"/>
      <c r="K21" s="69"/>
      <c r="L21" s="62">
        <f t="shared" si="2"/>
      </c>
      <c r="M21" s="39">
        <f t="shared" si="3"/>
      </c>
      <c r="N21" s="77">
        <f t="shared" si="4"/>
      </c>
      <c r="O21" s="38">
        <f>IF(L21&lt;&gt;"",IF(OR(C21="G",C21="M"),LOOKUP(L21,Barème!$D$5:$D$82,Barème!$C$5:$C$82),IF(C21="F",LOOKUP(L21,Barème!$B$5:$B$82,Barème!$C$5:$C$82),"(F ou G)")),"")</f>
      </c>
      <c r="P21" s="39">
        <f>IF(M21&lt;&gt;"",IF(OR(C21="G",C21="M"),LOOKUP(M21,Barème!$H$5:$H$82,Barème!$G$5:$G$82),IF(C21="F",LOOKUP(M21,Barème!$F$5:$F$82,Barème!$G$5:$G$82),"(F ou G)")),"")</f>
      </c>
      <c r="Q21" s="39">
        <f t="shared" si="5"/>
      </c>
      <c r="R21" s="32"/>
      <c r="S21" s="43">
        <f t="shared" si="0"/>
      </c>
      <c r="U21" s="38">
        <f t="shared" si="1"/>
      </c>
    </row>
    <row r="22" spans="1:21" ht="15" customHeight="1">
      <c r="A22" s="28"/>
      <c r="B22" s="28"/>
      <c r="C22" s="28"/>
      <c r="D22" s="28"/>
      <c r="E22" s="59"/>
      <c r="F22" s="68"/>
      <c r="G22" s="67"/>
      <c r="H22" s="67"/>
      <c r="I22" s="67"/>
      <c r="J22" s="67"/>
      <c r="K22" s="69"/>
      <c r="L22" s="62">
        <f t="shared" si="2"/>
      </c>
      <c r="M22" s="39">
        <f t="shared" si="3"/>
      </c>
      <c r="N22" s="77">
        <f t="shared" si="4"/>
      </c>
      <c r="O22" s="38">
        <f>IF(L22&lt;&gt;"",IF(OR(C22="G",C22="M"),LOOKUP(L22,Barème!$D$5:$D$82,Barème!$C$5:$C$82),IF(C22="F",LOOKUP(L22,Barème!$B$5:$B$82,Barème!$C$5:$C$82),"(F ou G)")),"")</f>
      </c>
      <c r="P22" s="39">
        <f>IF(M22&lt;&gt;"",IF(OR(C22="G",C22="M"),LOOKUP(M22,Barème!$H$5:$H$82,Barème!$G$5:$G$82),IF(C22="F",LOOKUP(M22,Barème!$F$5:$F$82,Barème!$G$5:$G$82),"(F ou G)")),"")</f>
      </c>
      <c r="Q22" s="39">
        <f t="shared" si="5"/>
      </c>
      <c r="R22" s="32"/>
      <c r="S22" s="43">
        <f t="shared" si="0"/>
      </c>
      <c r="U22" s="38">
        <f t="shared" si="1"/>
      </c>
    </row>
    <row r="23" spans="1:21" ht="15" customHeight="1">
      <c r="A23" s="28"/>
      <c r="B23" s="28"/>
      <c r="C23" s="28"/>
      <c r="D23" s="28"/>
      <c r="E23" s="59"/>
      <c r="F23" s="68"/>
      <c r="G23" s="67"/>
      <c r="H23" s="67"/>
      <c r="I23" s="67"/>
      <c r="J23" s="67"/>
      <c r="K23" s="69"/>
      <c r="L23" s="62">
        <f t="shared" si="2"/>
      </c>
      <c r="M23" s="39">
        <f t="shared" si="3"/>
      </c>
      <c r="N23" s="77">
        <f t="shared" si="4"/>
      </c>
      <c r="O23" s="38">
        <f>IF(L23&lt;&gt;"",IF(OR(C23="G",C23="M"),LOOKUP(L23,Barème!$D$5:$D$82,Barème!$C$5:$C$82),IF(C23="F",LOOKUP(L23,Barème!$B$5:$B$82,Barème!$C$5:$C$82),"(F ou G)")),"")</f>
      </c>
      <c r="P23" s="39">
        <f>IF(M23&lt;&gt;"",IF(OR(C23="G",C23="M"),LOOKUP(M23,Barème!$H$5:$H$82,Barème!$G$5:$G$82),IF(C23="F",LOOKUP(M23,Barème!$F$5:$F$82,Barème!$G$5:$G$82),"(F ou G)")),"")</f>
      </c>
      <c r="Q23" s="39">
        <f t="shared" si="5"/>
      </c>
      <c r="R23" s="32"/>
      <c r="S23" s="43">
        <f t="shared" si="0"/>
      </c>
      <c r="U23" s="38">
        <f t="shared" si="1"/>
      </c>
    </row>
    <row r="24" spans="1:21" ht="15" customHeight="1">
      <c r="A24" s="28"/>
      <c r="B24" s="28"/>
      <c r="C24" s="28"/>
      <c r="D24" s="28"/>
      <c r="E24" s="59"/>
      <c r="F24" s="68"/>
      <c r="G24" s="67"/>
      <c r="H24" s="67"/>
      <c r="I24" s="67"/>
      <c r="J24" s="67"/>
      <c r="K24" s="69"/>
      <c r="L24" s="62">
        <f t="shared" si="2"/>
      </c>
      <c r="M24" s="39">
        <f t="shared" si="3"/>
      </c>
      <c r="N24" s="77">
        <f t="shared" si="4"/>
      </c>
      <c r="O24" s="38">
        <f>IF(L24&lt;&gt;"",IF(OR(C24="G",C24="M"),LOOKUP(L24,Barème!$D$5:$D$82,Barème!$C$5:$C$82),IF(C24="F",LOOKUP(L24,Barème!$B$5:$B$82,Barème!$C$5:$C$82),"(F ou G)")),"")</f>
      </c>
      <c r="P24" s="39">
        <f>IF(M24&lt;&gt;"",IF(OR(C24="G",C24="M"),LOOKUP(M24,Barème!$H$5:$H$82,Barème!$G$5:$G$82),IF(C24="F",LOOKUP(M24,Barème!$F$5:$F$82,Barème!$G$5:$G$82),"(F ou G)")),"")</f>
      </c>
      <c r="Q24" s="39">
        <f t="shared" si="5"/>
      </c>
      <c r="R24" s="32"/>
      <c r="S24" s="43">
        <f t="shared" si="0"/>
      </c>
      <c r="U24" s="38">
        <f t="shared" si="1"/>
      </c>
    </row>
    <row r="25" spans="1:21" ht="15" customHeight="1">
      <c r="A25" s="28"/>
      <c r="B25" s="28"/>
      <c r="C25" s="28"/>
      <c r="D25" s="28"/>
      <c r="E25" s="59"/>
      <c r="F25" s="68"/>
      <c r="G25" s="67"/>
      <c r="H25" s="67"/>
      <c r="I25" s="67"/>
      <c r="J25" s="67"/>
      <c r="K25" s="69"/>
      <c r="L25" s="62">
        <f t="shared" si="2"/>
      </c>
      <c r="M25" s="39">
        <f t="shared" si="3"/>
      </c>
      <c r="N25" s="77">
        <f t="shared" si="4"/>
      </c>
      <c r="O25" s="38">
        <f>IF(L25&lt;&gt;"",IF(OR(C25="G",C25="M"),LOOKUP(L25,Barème!$D$5:$D$82,Barème!$C$5:$C$82),IF(C25="F",LOOKUP(L25,Barème!$B$5:$B$82,Barème!$C$5:$C$82),"(F ou G)")),"")</f>
      </c>
      <c r="P25" s="39">
        <f>IF(M25&lt;&gt;"",IF(OR(C25="G",C25="M"),LOOKUP(M25,Barème!$H$5:$H$82,Barème!$G$5:$G$82),IF(C25="F",LOOKUP(M25,Barème!$F$5:$F$82,Barème!$G$5:$G$82),"(F ou G)")),"")</f>
      </c>
      <c r="Q25" s="39">
        <f t="shared" si="5"/>
      </c>
      <c r="R25" s="32"/>
      <c r="S25" s="43">
        <f t="shared" si="0"/>
      </c>
      <c r="U25" s="38">
        <f t="shared" si="1"/>
      </c>
    </row>
    <row r="26" spans="1:21" ht="15" customHeight="1">
      <c r="A26" s="28"/>
      <c r="B26" s="28"/>
      <c r="C26" s="28"/>
      <c r="D26" s="28"/>
      <c r="E26" s="59"/>
      <c r="F26" s="68"/>
      <c r="G26" s="67"/>
      <c r="H26" s="67"/>
      <c r="I26" s="67"/>
      <c r="J26" s="67"/>
      <c r="K26" s="69"/>
      <c r="L26" s="62">
        <f t="shared" si="2"/>
      </c>
      <c r="M26" s="39">
        <f t="shared" si="3"/>
      </c>
      <c r="N26" s="77">
        <f t="shared" si="4"/>
      </c>
      <c r="O26" s="38">
        <f>IF(L26&lt;&gt;"",IF(OR(C26="G",C26="M"),LOOKUP(L26,Barème!$D$5:$D$82,Barème!$C$5:$C$82),IF(C26="F",LOOKUP(L26,Barème!$B$5:$B$82,Barème!$C$5:$C$82),"(F ou G)")),"")</f>
      </c>
      <c r="P26" s="39">
        <f>IF(M26&lt;&gt;"",IF(OR(C26="G",C26="M"),LOOKUP(M26,Barème!$H$5:$H$82,Barème!$G$5:$G$82),IF(C26="F",LOOKUP(M26,Barème!$F$5:$F$82,Barème!$G$5:$G$82),"(F ou G)")),"")</f>
      </c>
      <c r="Q26" s="39">
        <f t="shared" si="5"/>
      </c>
      <c r="R26" s="32"/>
      <c r="S26" s="43">
        <f t="shared" si="0"/>
      </c>
      <c r="U26" s="38">
        <f t="shared" si="1"/>
      </c>
    </row>
    <row r="27" spans="1:21" ht="15" customHeight="1">
      <c r="A27" s="28"/>
      <c r="B27" s="28"/>
      <c r="C27" s="28"/>
      <c r="D27" s="28"/>
      <c r="E27" s="59"/>
      <c r="F27" s="68"/>
      <c r="G27" s="67"/>
      <c r="H27" s="67"/>
      <c r="I27" s="67"/>
      <c r="J27" s="67"/>
      <c r="K27" s="69"/>
      <c r="L27" s="62">
        <f t="shared" si="2"/>
      </c>
      <c r="M27" s="39">
        <f t="shared" si="3"/>
      </c>
      <c r="N27" s="77">
        <f t="shared" si="4"/>
      </c>
      <c r="O27" s="38">
        <f>IF(L27&lt;&gt;"",IF(OR(C27="G",C27="M"),LOOKUP(L27,Barème!$D$5:$D$82,Barème!$C$5:$C$82),IF(C27="F",LOOKUP(L27,Barème!$B$5:$B$82,Barème!$C$5:$C$82),"(F ou G)")),"")</f>
      </c>
      <c r="P27" s="39">
        <f>IF(M27&lt;&gt;"",IF(OR(C27="G",C27="M"),LOOKUP(M27,Barème!$H$5:$H$82,Barème!$G$5:$G$82),IF(C27="F",LOOKUP(M27,Barème!$F$5:$F$82,Barème!$G$5:$G$82),"(F ou G)")),"")</f>
      </c>
      <c r="Q27" s="39">
        <f t="shared" si="5"/>
      </c>
      <c r="R27" s="32"/>
      <c r="S27" s="43">
        <f t="shared" si="0"/>
      </c>
      <c r="U27" s="38">
        <f t="shared" si="1"/>
      </c>
    </row>
    <row r="28" spans="1:21" ht="15" customHeight="1">
      <c r="A28" s="28"/>
      <c r="B28" s="28"/>
      <c r="C28" s="28"/>
      <c r="D28" s="28"/>
      <c r="E28" s="59"/>
      <c r="F28" s="68"/>
      <c r="G28" s="67"/>
      <c r="H28" s="67"/>
      <c r="I28" s="67"/>
      <c r="J28" s="67"/>
      <c r="K28" s="69"/>
      <c r="L28" s="62">
        <f t="shared" si="2"/>
      </c>
      <c r="M28" s="39">
        <f t="shared" si="3"/>
      </c>
      <c r="N28" s="77">
        <f t="shared" si="4"/>
      </c>
      <c r="O28" s="38">
        <f>IF(L28&lt;&gt;"",IF(OR(C28="G",C28="M"),LOOKUP(L28,Barème!$D$5:$D$82,Barème!$C$5:$C$82),IF(C28="F",LOOKUP(L28,Barème!$B$5:$B$82,Barème!$C$5:$C$82),"(F ou G)")),"")</f>
      </c>
      <c r="P28" s="39">
        <f>IF(M28&lt;&gt;"",IF(OR(C28="G",C28="M"),LOOKUP(M28,Barème!$H$5:$H$82,Barème!$G$5:$G$82),IF(C28="F",LOOKUP(M28,Barème!$F$5:$F$82,Barème!$G$5:$G$82),"(F ou G)")),"")</f>
      </c>
      <c r="Q28" s="39">
        <f t="shared" si="5"/>
      </c>
      <c r="R28" s="32"/>
      <c r="S28" s="43">
        <f t="shared" si="0"/>
      </c>
      <c r="U28" s="38">
        <f t="shared" si="1"/>
      </c>
    </row>
    <row r="29" spans="1:21" ht="15" customHeight="1">
      <c r="A29" s="28"/>
      <c r="B29" s="28"/>
      <c r="C29" s="28"/>
      <c r="D29" s="28"/>
      <c r="E29" s="59"/>
      <c r="F29" s="68"/>
      <c r="G29" s="67"/>
      <c r="H29" s="67"/>
      <c r="I29" s="67"/>
      <c r="J29" s="67"/>
      <c r="K29" s="69"/>
      <c r="L29" s="62">
        <f t="shared" si="2"/>
      </c>
      <c r="M29" s="39">
        <f t="shared" si="3"/>
      </c>
      <c r="N29" s="77">
        <f t="shared" si="4"/>
      </c>
      <c r="O29" s="38">
        <f>IF(L29&lt;&gt;"",IF(OR(C29="G",C29="M"),LOOKUP(L29,Barème!$D$5:$D$82,Barème!$C$5:$C$82),IF(C29="F",LOOKUP(L29,Barème!$B$5:$B$82,Barème!$C$5:$C$82),"(F ou G)")),"")</f>
      </c>
      <c r="P29" s="39">
        <f>IF(M29&lt;&gt;"",IF(OR(C29="G",C29="M"),LOOKUP(M29,Barème!$H$5:$H$82,Barème!$G$5:$G$82),IF(C29="F",LOOKUP(M29,Barème!$F$5:$F$82,Barème!$G$5:$G$82),"(F ou G)")),"")</f>
      </c>
      <c r="Q29" s="39">
        <f t="shared" si="5"/>
      </c>
      <c r="R29" s="32"/>
      <c r="S29" s="43">
        <f t="shared" si="0"/>
      </c>
      <c r="U29" s="38">
        <f t="shared" si="1"/>
      </c>
    </row>
    <row r="30" spans="1:21" ht="15" customHeight="1">
      <c r="A30" s="28"/>
      <c r="B30" s="28"/>
      <c r="C30" s="28"/>
      <c r="D30" s="28"/>
      <c r="E30" s="59"/>
      <c r="F30" s="68"/>
      <c r="G30" s="67"/>
      <c r="H30" s="67"/>
      <c r="I30" s="67"/>
      <c r="J30" s="67"/>
      <c r="K30" s="69"/>
      <c r="L30" s="62">
        <f t="shared" si="2"/>
      </c>
      <c r="M30" s="39">
        <f t="shared" si="3"/>
      </c>
      <c r="N30" s="77">
        <f t="shared" si="4"/>
      </c>
      <c r="O30" s="38">
        <f>IF(L30&lt;&gt;"",IF(OR(C30="G",C30="M"),LOOKUP(L30,Barème!$D$5:$D$82,Barème!$C$5:$C$82),IF(C30="F",LOOKUP(L30,Barème!$B$5:$B$82,Barème!$C$5:$C$82),"(F ou G)")),"")</f>
      </c>
      <c r="P30" s="39">
        <f>IF(M30&lt;&gt;"",IF(OR(C30="G",C30="M"),LOOKUP(M30,Barème!$H$5:$H$82,Barème!$G$5:$G$82),IF(C30="F",LOOKUP(M30,Barème!$F$5:$F$82,Barème!$G$5:$G$82),"(F ou G)")),"")</f>
      </c>
      <c r="Q30" s="39">
        <f t="shared" si="5"/>
      </c>
      <c r="R30" s="32"/>
      <c r="S30" s="43">
        <f t="shared" si="0"/>
      </c>
      <c r="U30" s="38">
        <f t="shared" si="1"/>
      </c>
    </row>
    <row r="31" spans="1:21" ht="15" customHeight="1">
      <c r="A31" s="28"/>
      <c r="B31" s="28"/>
      <c r="C31" s="28"/>
      <c r="D31" s="28"/>
      <c r="E31" s="59"/>
      <c r="F31" s="68"/>
      <c r="G31" s="67"/>
      <c r="H31" s="67"/>
      <c r="I31" s="67"/>
      <c r="J31" s="67"/>
      <c r="K31" s="69"/>
      <c r="L31" s="62">
        <f t="shared" si="2"/>
      </c>
      <c r="M31" s="39">
        <f t="shared" si="3"/>
      </c>
      <c r="N31" s="77">
        <f t="shared" si="4"/>
      </c>
      <c r="O31" s="38">
        <f>IF(L31&lt;&gt;"",IF(OR(C31="G",C31="M"),LOOKUP(L31,Barème!$D$5:$D$82,Barème!$C$5:$C$82),IF(C31="F",LOOKUP(L31,Barème!$B$5:$B$82,Barème!$C$5:$C$82),"(F ou G)")),"")</f>
      </c>
      <c r="P31" s="39">
        <f>IF(M31&lt;&gt;"",IF(OR(C31="G",C31="M"),LOOKUP(M31,Barème!$H$5:$H$82,Barème!$G$5:$G$82),IF(C31="F",LOOKUP(M31,Barème!$F$5:$F$82,Barème!$G$5:$G$82),"(F ou G)")),"")</f>
      </c>
      <c r="Q31" s="39">
        <f t="shared" si="5"/>
      </c>
      <c r="R31" s="32"/>
      <c r="S31" s="43">
        <f t="shared" si="0"/>
      </c>
      <c r="U31" s="38">
        <f t="shared" si="1"/>
      </c>
    </row>
    <row r="32" spans="1:21" ht="15" customHeight="1">
      <c r="A32" s="28"/>
      <c r="B32" s="28"/>
      <c r="C32" s="28"/>
      <c r="D32" s="28"/>
      <c r="E32" s="59"/>
      <c r="F32" s="68"/>
      <c r="G32" s="67"/>
      <c r="H32" s="67"/>
      <c r="I32" s="67"/>
      <c r="J32" s="67"/>
      <c r="K32" s="69"/>
      <c r="L32" s="62">
        <f t="shared" si="2"/>
      </c>
      <c r="M32" s="39">
        <f t="shared" si="3"/>
      </c>
      <c r="N32" s="77">
        <f t="shared" si="4"/>
      </c>
      <c r="O32" s="38">
        <f>IF(L32&lt;&gt;"",IF(OR(C32="G",C32="M"),LOOKUP(L32,Barème!$D$5:$D$82,Barème!$C$5:$C$82),IF(C32="F",LOOKUP(L32,Barème!$B$5:$B$82,Barème!$C$5:$C$82),"(F ou G)")),"")</f>
      </c>
      <c r="P32" s="39">
        <f>IF(M32&lt;&gt;"",IF(OR(C32="G",C32="M"),LOOKUP(M32,Barème!$H$5:$H$82,Barème!$G$5:$G$82),IF(C32="F",LOOKUP(M32,Barème!$F$5:$F$82,Barème!$G$5:$G$82),"(F ou G)")),"")</f>
      </c>
      <c r="Q32" s="39">
        <f t="shared" si="5"/>
      </c>
      <c r="R32" s="32"/>
      <c r="S32" s="43">
        <f t="shared" si="0"/>
      </c>
      <c r="U32" s="38">
        <f t="shared" si="1"/>
      </c>
    </row>
    <row r="33" spans="1:21" ht="15" customHeight="1">
      <c r="A33" s="28"/>
      <c r="B33" s="28"/>
      <c r="C33" s="28"/>
      <c r="D33" s="28"/>
      <c r="E33" s="59"/>
      <c r="F33" s="68"/>
      <c r="G33" s="67"/>
      <c r="H33" s="67"/>
      <c r="I33" s="67"/>
      <c r="J33" s="67"/>
      <c r="K33" s="69"/>
      <c r="L33" s="62">
        <f t="shared" si="2"/>
      </c>
      <c r="M33" s="39">
        <f t="shared" si="3"/>
      </c>
      <c r="N33" s="77">
        <f t="shared" si="4"/>
      </c>
      <c r="O33" s="38">
        <f>IF(L33&lt;&gt;"",IF(OR(C33="G",C33="M"),LOOKUP(L33,Barème!$D$5:$D$82,Barème!$C$5:$C$82),IF(C33="F",LOOKUP(L33,Barème!$B$5:$B$82,Barème!$C$5:$C$82),"(F ou G)")),"")</f>
      </c>
      <c r="P33" s="39">
        <f>IF(M33&lt;&gt;"",IF(OR(C33="G",C33="M"),LOOKUP(M33,Barème!$H$5:$H$82,Barème!$G$5:$G$82),IF(C33="F",LOOKUP(M33,Barème!$F$5:$F$82,Barème!$G$5:$G$82),"(F ou G)")),"")</f>
      </c>
      <c r="Q33" s="39">
        <f t="shared" si="5"/>
      </c>
      <c r="R33" s="32"/>
      <c r="S33" s="43">
        <f t="shared" si="0"/>
      </c>
      <c r="U33" s="38">
        <f t="shared" si="1"/>
      </c>
    </row>
    <row r="34" spans="1:21" ht="15" customHeight="1">
      <c r="A34" s="28"/>
      <c r="B34" s="28"/>
      <c r="C34" s="28"/>
      <c r="D34" s="28"/>
      <c r="E34" s="59"/>
      <c r="F34" s="68"/>
      <c r="G34" s="67"/>
      <c r="H34" s="67"/>
      <c r="I34" s="67"/>
      <c r="J34" s="67"/>
      <c r="K34" s="69"/>
      <c r="L34" s="62">
        <f t="shared" si="2"/>
      </c>
      <c r="M34" s="39">
        <f t="shared" si="3"/>
      </c>
      <c r="N34" s="77">
        <f t="shared" si="4"/>
      </c>
      <c r="O34" s="38">
        <f>IF(L34&lt;&gt;"",IF(OR(C34="G",C34="M"),LOOKUP(L34,Barème!$D$5:$D$82,Barème!$C$5:$C$82),IF(C34="F",LOOKUP(L34,Barème!$B$5:$B$82,Barème!$C$5:$C$82),"(F ou G)")),"")</f>
      </c>
      <c r="P34" s="39">
        <f>IF(M34&lt;&gt;"",IF(OR(C34="G",C34="M"),LOOKUP(M34,Barème!$H$5:$H$82,Barème!$G$5:$G$82),IF(C34="F",LOOKUP(M34,Barème!$F$5:$F$82,Barème!$G$5:$G$82),"(F ou G)")),"")</f>
      </c>
      <c r="Q34" s="39">
        <f t="shared" si="5"/>
      </c>
      <c r="R34" s="32"/>
      <c r="S34" s="43">
        <f t="shared" si="0"/>
      </c>
      <c r="U34" s="38">
        <f aca="true" t="shared" si="6" ref="U34:U65">IF(C34="g","G",IF(C34="m","G",IF(C34="F","F","")))</f>
      </c>
    </row>
    <row r="35" spans="1:21" ht="15" customHeight="1">
      <c r="A35" s="28"/>
      <c r="B35" s="28"/>
      <c r="C35" s="28"/>
      <c r="D35" s="28"/>
      <c r="E35" s="59"/>
      <c r="F35" s="68"/>
      <c r="G35" s="67"/>
      <c r="H35" s="67"/>
      <c r="I35" s="67"/>
      <c r="J35" s="67"/>
      <c r="K35" s="69"/>
      <c r="L35" s="62">
        <f t="shared" si="2"/>
      </c>
      <c r="M35" s="39">
        <f t="shared" si="3"/>
      </c>
      <c r="N35" s="77">
        <f t="shared" si="4"/>
      </c>
      <c r="O35" s="38">
        <f>IF(L35&lt;&gt;"",IF(OR(C35="G",C35="M"),LOOKUP(L35,Barème!$D$5:$D$82,Barème!$C$5:$C$82),IF(C35="F",LOOKUP(L35,Barème!$B$5:$B$82,Barème!$C$5:$C$82),"(F ou G)")),"")</f>
      </c>
      <c r="P35" s="39">
        <f>IF(M35&lt;&gt;"",IF(OR(C35="G",C35="M"),LOOKUP(M35,Barème!$H$5:$H$82,Barème!$G$5:$G$82),IF(C35="F",LOOKUP(M35,Barème!$F$5:$F$82,Barème!$G$5:$G$82),"(F ou G)")),"")</f>
      </c>
      <c r="Q35" s="39">
        <f t="shared" si="5"/>
      </c>
      <c r="R35" s="32"/>
      <c r="S35" s="43">
        <f t="shared" si="0"/>
      </c>
      <c r="U35" s="38">
        <f t="shared" si="6"/>
      </c>
    </row>
    <row r="36" spans="1:21" ht="15" customHeight="1">
      <c r="A36" s="28"/>
      <c r="B36" s="28"/>
      <c r="C36" s="28"/>
      <c r="D36" s="28"/>
      <c r="E36" s="59"/>
      <c r="F36" s="68"/>
      <c r="G36" s="67"/>
      <c r="H36" s="67"/>
      <c r="I36" s="67"/>
      <c r="J36" s="67"/>
      <c r="K36" s="69"/>
      <c r="L36" s="62">
        <f t="shared" si="2"/>
      </c>
      <c r="M36" s="39">
        <f t="shared" si="3"/>
      </c>
      <c r="N36" s="77">
        <f t="shared" si="4"/>
      </c>
      <c r="O36" s="38">
        <f>IF(L36&lt;&gt;"",IF(OR(C36="G",C36="M"),LOOKUP(L36,Barème!$D$5:$D$82,Barème!$C$5:$C$82),IF(C36="F",LOOKUP(L36,Barème!$B$5:$B$82,Barème!$C$5:$C$82),"(F ou G)")),"")</f>
      </c>
      <c r="P36" s="39">
        <f>IF(M36&lt;&gt;"",IF(OR(C36="G",C36="M"),LOOKUP(M36,Barème!$H$5:$H$82,Barème!$G$5:$G$82),IF(C36="F",LOOKUP(M36,Barème!$F$5:$F$82,Barème!$G$5:$G$82),"(F ou G)")),"")</f>
      </c>
      <c r="Q36" s="39">
        <f t="shared" si="5"/>
      </c>
      <c r="R36" s="32"/>
      <c r="S36" s="43">
        <f t="shared" si="0"/>
      </c>
      <c r="U36" s="38">
        <f t="shared" si="6"/>
      </c>
    </row>
    <row r="37" spans="1:21" ht="15" customHeight="1">
      <c r="A37" s="28"/>
      <c r="B37" s="28"/>
      <c r="C37" s="28"/>
      <c r="D37" s="28"/>
      <c r="E37" s="59"/>
      <c r="F37" s="68"/>
      <c r="G37" s="67"/>
      <c r="H37" s="67"/>
      <c r="I37" s="67"/>
      <c r="J37" s="67"/>
      <c r="K37" s="69"/>
      <c r="L37" s="62">
        <f t="shared" si="2"/>
      </c>
      <c r="M37" s="39">
        <f t="shared" si="3"/>
      </c>
      <c r="N37" s="77">
        <f t="shared" si="4"/>
      </c>
      <c r="O37" s="38">
        <f>IF(L37&lt;&gt;"",IF(OR(C37="G",C37="M"),LOOKUP(L37,Barème!$D$5:$D$82,Barème!$C$5:$C$82),IF(C37="F",LOOKUP(L37,Barème!$B$5:$B$82,Barème!$C$5:$C$82),"(F ou G)")),"")</f>
      </c>
      <c r="P37" s="39">
        <f>IF(M37&lt;&gt;"",IF(OR(C37="G",C37="M"),LOOKUP(M37,Barème!$H$5:$H$82,Barème!$G$5:$G$82),IF(C37="F",LOOKUP(M37,Barème!$F$5:$F$82,Barème!$G$5:$G$82),"(F ou G)")),"")</f>
      </c>
      <c r="Q37" s="39">
        <f t="shared" si="5"/>
      </c>
      <c r="R37" s="32"/>
      <c r="S37" s="43">
        <f t="shared" si="0"/>
      </c>
      <c r="U37" s="38">
        <f t="shared" si="6"/>
      </c>
    </row>
    <row r="38" spans="1:21" ht="15" customHeight="1">
      <c r="A38" s="28"/>
      <c r="B38" s="28"/>
      <c r="C38" s="28"/>
      <c r="D38" s="28"/>
      <c r="E38" s="59"/>
      <c r="F38" s="68"/>
      <c r="G38" s="67"/>
      <c r="H38" s="67"/>
      <c r="I38" s="67"/>
      <c r="J38" s="67"/>
      <c r="K38" s="69"/>
      <c r="L38" s="62">
        <f t="shared" si="2"/>
      </c>
      <c r="M38" s="39">
        <f t="shared" si="3"/>
      </c>
      <c r="N38" s="77">
        <f t="shared" si="4"/>
      </c>
      <c r="O38" s="38">
        <f>IF(L38&lt;&gt;"",IF(OR(C38="G",C38="M"),LOOKUP(L38,Barème!$D$5:$D$82,Barème!$C$5:$C$82),IF(C38="F",LOOKUP(L38,Barème!$B$5:$B$82,Barème!$C$5:$C$82),"(F ou G)")),"")</f>
      </c>
      <c r="P38" s="39">
        <f>IF(M38&lt;&gt;"",IF(OR(C38="G",C38="M"),LOOKUP(M38,Barème!$H$5:$H$82,Barème!$G$5:$G$82),IF(C38="F",LOOKUP(M38,Barème!$F$5:$F$82,Barème!$G$5:$G$82),"(F ou G)")),"")</f>
      </c>
      <c r="Q38" s="39">
        <f t="shared" si="5"/>
      </c>
      <c r="R38" s="32"/>
      <c r="S38" s="43">
        <f t="shared" si="0"/>
      </c>
      <c r="U38" s="38">
        <f t="shared" si="6"/>
      </c>
    </row>
    <row r="39" spans="1:21" ht="15" customHeight="1">
      <c r="A39" s="28"/>
      <c r="B39" s="28"/>
      <c r="C39" s="28"/>
      <c r="D39" s="28"/>
      <c r="E39" s="59"/>
      <c r="F39" s="68"/>
      <c r="G39" s="67"/>
      <c r="H39" s="67"/>
      <c r="I39" s="67"/>
      <c r="J39" s="67"/>
      <c r="K39" s="69"/>
      <c r="L39" s="62">
        <f t="shared" si="2"/>
      </c>
      <c r="M39" s="39">
        <f t="shared" si="3"/>
      </c>
      <c r="N39" s="77">
        <f t="shared" si="4"/>
      </c>
      <c r="O39" s="38">
        <f>IF(L39&lt;&gt;"",IF(OR(C39="G",C39="M"),LOOKUP(L39,Barème!$D$5:$D$82,Barème!$C$5:$C$82),IF(C39="F",LOOKUP(L39,Barème!$B$5:$B$82,Barème!$C$5:$C$82),"(F ou G)")),"")</f>
      </c>
      <c r="P39" s="39">
        <f>IF(M39&lt;&gt;"",IF(OR(C39="G",C39="M"),LOOKUP(M39,Barème!$H$5:$H$82,Barème!$G$5:$G$82),IF(C39="F",LOOKUP(M39,Barème!$F$5:$F$82,Barème!$G$5:$G$82),"(F ou G)")),"")</f>
      </c>
      <c r="Q39" s="39">
        <f t="shared" si="5"/>
      </c>
      <c r="R39" s="32"/>
      <c r="S39" s="43">
        <f t="shared" si="0"/>
      </c>
      <c r="U39" s="38">
        <f t="shared" si="6"/>
      </c>
    </row>
    <row r="40" spans="1:21" ht="15" customHeight="1">
      <c r="A40" s="28"/>
      <c r="B40" s="28"/>
      <c r="C40" s="28"/>
      <c r="D40" s="28"/>
      <c r="E40" s="59"/>
      <c r="F40" s="68"/>
      <c r="G40" s="67"/>
      <c r="H40" s="67"/>
      <c r="I40" s="67"/>
      <c r="J40" s="67"/>
      <c r="K40" s="69"/>
      <c r="L40" s="62">
        <f t="shared" si="2"/>
      </c>
      <c r="M40" s="39">
        <f t="shared" si="3"/>
      </c>
      <c r="N40" s="77">
        <f t="shared" si="4"/>
      </c>
      <c r="O40" s="38">
        <f>IF(L40&lt;&gt;"",IF(OR(C40="G",C40="M"),LOOKUP(L40,Barème!$D$5:$D$82,Barème!$C$5:$C$82),IF(C40="F",LOOKUP(L40,Barème!$B$5:$B$82,Barème!$C$5:$C$82),"(F ou G)")),"")</f>
      </c>
      <c r="P40" s="39">
        <f>IF(M40&lt;&gt;"",IF(OR(C40="G",C40="M"),LOOKUP(M40,Barème!$H$5:$H$82,Barème!$G$5:$G$82),IF(C40="F",LOOKUP(M40,Barème!$F$5:$F$82,Barème!$G$5:$G$82),"(F ou G)")),"")</f>
      </c>
      <c r="Q40" s="39">
        <f t="shared" si="5"/>
      </c>
      <c r="R40" s="32"/>
      <c r="S40" s="43">
        <f t="shared" si="0"/>
      </c>
      <c r="U40" s="38">
        <f t="shared" si="6"/>
      </c>
    </row>
    <row r="41" spans="1:21" ht="15" customHeight="1">
      <c r="A41" s="28"/>
      <c r="B41" s="28"/>
      <c r="C41" s="28"/>
      <c r="D41" s="28"/>
      <c r="E41" s="59"/>
      <c r="F41" s="68"/>
      <c r="G41" s="67"/>
      <c r="H41" s="67"/>
      <c r="I41" s="67"/>
      <c r="J41" s="67"/>
      <c r="K41" s="69"/>
      <c r="L41" s="62">
        <f t="shared" si="2"/>
      </c>
      <c r="M41" s="39">
        <f t="shared" si="3"/>
      </c>
      <c r="N41" s="77">
        <f t="shared" si="4"/>
      </c>
      <c r="O41" s="38">
        <f>IF(L41&lt;&gt;"",IF(OR(C41="G",C41="M"),LOOKUP(L41,Barème!$D$5:$D$82,Barème!$C$5:$C$82),IF(C41="F",LOOKUP(L41,Barème!$B$5:$B$82,Barème!$C$5:$C$82),"(F ou G)")),"")</f>
      </c>
      <c r="P41" s="39">
        <f>IF(M41&lt;&gt;"",IF(OR(C41="G",C41="M"),LOOKUP(M41,Barème!$H$5:$H$82,Barème!$G$5:$G$82),IF(C41="F",LOOKUP(M41,Barème!$F$5:$F$82,Barème!$G$5:$G$82),"(F ou G)")),"")</f>
      </c>
      <c r="Q41" s="39">
        <f t="shared" si="5"/>
      </c>
      <c r="R41" s="32"/>
      <c r="S41" s="43">
        <f t="shared" si="0"/>
      </c>
      <c r="U41" s="38">
        <f t="shared" si="6"/>
      </c>
    </row>
    <row r="42" spans="1:21" ht="15" customHeight="1">
      <c r="A42" s="28"/>
      <c r="B42" s="28"/>
      <c r="C42" s="28"/>
      <c r="D42" s="28"/>
      <c r="E42" s="59"/>
      <c r="F42" s="68"/>
      <c r="G42" s="67"/>
      <c r="H42" s="67"/>
      <c r="I42" s="67"/>
      <c r="J42" s="67"/>
      <c r="K42" s="69"/>
      <c r="L42" s="62">
        <f t="shared" si="2"/>
      </c>
      <c r="M42" s="39">
        <f t="shared" si="3"/>
      </c>
      <c r="N42" s="77">
        <f t="shared" si="4"/>
      </c>
      <c r="O42" s="38">
        <f>IF(L42&lt;&gt;"",IF(OR(C42="G",C42="M"),LOOKUP(L42,Barème!$D$5:$D$82,Barème!$C$5:$C$82),IF(C42="F",LOOKUP(L42,Barème!$B$5:$B$82,Barème!$C$5:$C$82),"(F ou G)")),"")</f>
      </c>
      <c r="P42" s="39">
        <f>IF(M42&lt;&gt;"",IF(OR(C42="G",C42="M"),LOOKUP(M42,Barème!$H$5:$H$82,Barème!$G$5:$G$82),IF(C42="F",LOOKUP(M42,Barème!$F$5:$F$82,Barème!$G$5:$G$82),"(F ou G)")),"")</f>
      </c>
      <c r="Q42" s="39">
        <f t="shared" si="5"/>
      </c>
      <c r="R42" s="32"/>
      <c r="S42" s="43">
        <f t="shared" si="0"/>
      </c>
      <c r="U42" s="38">
        <f t="shared" si="6"/>
      </c>
    </row>
    <row r="43" spans="1:21" ht="15" customHeight="1">
      <c r="A43" s="28"/>
      <c r="B43" s="28"/>
      <c r="C43" s="28"/>
      <c r="D43" s="28"/>
      <c r="E43" s="59"/>
      <c r="F43" s="68"/>
      <c r="G43" s="67"/>
      <c r="H43" s="67"/>
      <c r="I43" s="67"/>
      <c r="J43" s="67"/>
      <c r="K43" s="69"/>
      <c r="L43" s="62">
        <f t="shared" si="2"/>
      </c>
      <c r="M43" s="39">
        <f t="shared" si="3"/>
      </c>
      <c r="N43" s="77">
        <f t="shared" si="4"/>
      </c>
      <c r="O43" s="38">
        <f>IF(L43&lt;&gt;"",IF(OR(C43="G",C43="M"),LOOKUP(L43,Barème!$D$5:$D$82,Barème!$C$5:$C$82),IF(C43="F",LOOKUP(L43,Barème!$B$5:$B$82,Barème!$C$5:$C$82),"(F ou G)")),"")</f>
      </c>
      <c r="P43" s="39">
        <f>IF(M43&lt;&gt;"",IF(OR(C43="G",C43="M"),LOOKUP(M43,Barème!$H$5:$H$82,Barème!$G$5:$G$82),IF(C43="F",LOOKUP(M43,Barème!$F$5:$F$82,Barème!$G$5:$G$82),"(F ou G)")),"")</f>
      </c>
      <c r="Q43" s="39">
        <f t="shared" si="5"/>
      </c>
      <c r="R43" s="32"/>
      <c r="S43" s="43">
        <f t="shared" si="0"/>
      </c>
      <c r="U43" s="38">
        <f t="shared" si="6"/>
      </c>
    </row>
    <row r="44" spans="1:21" ht="15" customHeight="1">
      <c r="A44" s="28"/>
      <c r="B44" s="28"/>
      <c r="C44" s="28"/>
      <c r="D44" s="28"/>
      <c r="E44" s="59"/>
      <c r="F44" s="68"/>
      <c r="G44" s="67"/>
      <c r="H44" s="67"/>
      <c r="I44" s="67"/>
      <c r="J44" s="67"/>
      <c r="K44" s="69"/>
      <c r="L44" s="62">
        <f t="shared" si="2"/>
      </c>
      <c r="M44" s="39">
        <f t="shared" si="3"/>
      </c>
      <c r="N44" s="77">
        <f t="shared" si="4"/>
      </c>
      <c r="O44" s="38">
        <f>IF(L44&lt;&gt;"",IF(OR(C44="G",C44="M"),LOOKUP(L44,Barème!$D$5:$D$82,Barème!$C$5:$C$82),IF(C44="F",LOOKUP(L44,Barème!$B$5:$B$82,Barème!$C$5:$C$82),"(F ou G)")),"")</f>
      </c>
      <c r="P44" s="39">
        <f>IF(M44&lt;&gt;"",IF(OR(C44="G",C44="M"),LOOKUP(M44,Barème!$H$5:$H$82,Barème!$G$5:$G$82),IF(C44="F",LOOKUP(M44,Barème!$F$5:$F$82,Barème!$G$5:$G$82),"(F ou G)")),"")</f>
      </c>
      <c r="Q44" s="39">
        <f t="shared" si="5"/>
      </c>
      <c r="R44" s="32"/>
      <c r="S44" s="43">
        <f t="shared" si="0"/>
      </c>
      <c r="U44" s="38">
        <f t="shared" si="6"/>
      </c>
    </row>
    <row r="45" spans="1:21" ht="15" customHeight="1">
      <c r="A45" s="28"/>
      <c r="B45" s="28"/>
      <c r="C45" s="28"/>
      <c r="D45" s="28"/>
      <c r="E45" s="59"/>
      <c r="F45" s="68"/>
      <c r="G45" s="67"/>
      <c r="H45" s="67"/>
      <c r="I45" s="67"/>
      <c r="J45" s="67"/>
      <c r="K45" s="69"/>
      <c r="L45" s="62">
        <f t="shared" si="2"/>
      </c>
      <c r="M45" s="39">
        <f t="shared" si="3"/>
      </c>
      <c r="N45" s="77">
        <f t="shared" si="4"/>
      </c>
      <c r="O45" s="38">
        <f>IF(L45&lt;&gt;"",IF(OR(C45="G",C45="M"),LOOKUP(L45,Barème!$D$5:$D$82,Barème!$C$5:$C$82),IF(C45="F",LOOKUP(L45,Barème!$B$5:$B$82,Barème!$C$5:$C$82),"(F ou G)")),"")</f>
      </c>
      <c r="P45" s="39">
        <f>IF(M45&lt;&gt;"",IF(OR(C45="G",C45="M"),LOOKUP(M45,Barème!$H$5:$H$82,Barème!$G$5:$G$82),IF(C45="F",LOOKUP(M45,Barème!$F$5:$F$82,Barème!$G$5:$G$82),"(F ou G)")),"")</f>
      </c>
      <c r="Q45" s="39">
        <f t="shared" si="5"/>
      </c>
      <c r="R45" s="32"/>
      <c r="S45" s="43">
        <f t="shared" si="0"/>
      </c>
      <c r="U45" s="38">
        <f t="shared" si="6"/>
      </c>
    </row>
    <row r="46" spans="1:21" ht="15" customHeight="1">
      <c r="A46" s="28"/>
      <c r="B46" s="28"/>
      <c r="C46" s="28"/>
      <c r="D46" s="28"/>
      <c r="E46" s="59"/>
      <c r="F46" s="68"/>
      <c r="G46" s="67"/>
      <c r="H46" s="67"/>
      <c r="I46" s="67"/>
      <c r="J46" s="67"/>
      <c r="K46" s="69"/>
      <c r="L46" s="62">
        <f t="shared" si="2"/>
      </c>
      <c r="M46" s="39">
        <f t="shared" si="3"/>
      </c>
      <c r="N46" s="77">
        <f t="shared" si="4"/>
      </c>
      <c r="O46" s="38">
        <f>IF(L46&lt;&gt;"",IF(OR(C46="G",C46="M"),LOOKUP(L46,Barème!$D$5:$D$82,Barème!$C$5:$C$82),IF(C46="F",LOOKUP(L46,Barème!$B$5:$B$82,Barème!$C$5:$C$82),"(F ou G)")),"")</f>
      </c>
      <c r="P46" s="39">
        <f>IF(M46&lt;&gt;"",IF(OR(C46="G",C46="M"),LOOKUP(M46,Barème!$H$5:$H$82,Barème!$G$5:$G$82),IF(C46="F",LOOKUP(M46,Barème!$F$5:$F$82,Barème!$G$5:$G$82),"(F ou G)")),"")</f>
      </c>
      <c r="Q46" s="39">
        <f t="shared" si="5"/>
      </c>
      <c r="R46" s="32"/>
      <c r="S46" s="43">
        <f t="shared" si="0"/>
      </c>
      <c r="U46" s="38">
        <f t="shared" si="6"/>
      </c>
    </row>
    <row r="47" spans="1:21" ht="15" customHeight="1">
      <c r="A47" s="28"/>
      <c r="B47" s="28"/>
      <c r="C47" s="28"/>
      <c r="D47" s="28"/>
      <c r="E47" s="59"/>
      <c r="F47" s="68"/>
      <c r="G47" s="67"/>
      <c r="H47" s="67"/>
      <c r="I47" s="67"/>
      <c r="J47" s="67"/>
      <c r="K47" s="69"/>
      <c r="L47" s="62">
        <f t="shared" si="2"/>
      </c>
      <c r="M47" s="39">
        <f t="shared" si="3"/>
      </c>
      <c r="N47" s="77">
        <f t="shared" si="4"/>
      </c>
      <c r="O47" s="38">
        <f>IF(L47&lt;&gt;"",IF(OR(C47="G",C47="M"),LOOKUP(L47,Barème!$D$5:$D$82,Barème!$C$5:$C$82),IF(C47="F",LOOKUP(L47,Barème!$B$5:$B$82,Barème!$C$5:$C$82),"(F ou G)")),"")</f>
      </c>
      <c r="P47" s="39">
        <f>IF(M47&lt;&gt;"",IF(OR(C47="G",C47="M"),LOOKUP(M47,Barème!$H$5:$H$82,Barème!$G$5:$G$82),IF(C47="F",LOOKUP(M47,Barème!$F$5:$F$82,Barème!$G$5:$G$82),"(F ou G)")),"")</f>
      </c>
      <c r="Q47" s="39">
        <f t="shared" si="5"/>
      </c>
      <c r="R47" s="32"/>
      <c r="S47" s="43">
        <f t="shared" si="0"/>
      </c>
      <c r="U47" s="38">
        <f t="shared" si="6"/>
      </c>
    </row>
    <row r="48" spans="1:21" ht="15" customHeight="1">
      <c r="A48" s="28"/>
      <c r="B48" s="28"/>
      <c r="C48" s="28"/>
      <c r="D48" s="28"/>
      <c r="E48" s="59"/>
      <c r="F48" s="68"/>
      <c r="G48" s="67"/>
      <c r="H48" s="67"/>
      <c r="I48" s="67"/>
      <c r="J48" s="67"/>
      <c r="K48" s="69"/>
      <c r="L48" s="62">
        <f t="shared" si="2"/>
      </c>
      <c r="M48" s="39">
        <f t="shared" si="3"/>
      </c>
      <c r="N48" s="77">
        <f t="shared" si="4"/>
      </c>
      <c r="O48" s="38">
        <f>IF(L48&lt;&gt;"",IF(OR(C48="G",C48="M"),LOOKUP(L48,Barème!$D$5:$D$82,Barème!$C$5:$C$82),IF(C48="F",LOOKUP(L48,Barème!$B$5:$B$82,Barème!$C$5:$C$82),"(F ou G)")),"")</f>
      </c>
      <c r="P48" s="39">
        <f>IF(M48&lt;&gt;"",IF(OR(C48="G",C48="M"),LOOKUP(M48,Barème!$H$5:$H$82,Barème!$G$5:$G$82),IF(C48="F",LOOKUP(M48,Barème!$F$5:$F$82,Barème!$G$5:$G$82),"(F ou G)")),"")</f>
      </c>
      <c r="Q48" s="39">
        <f t="shared" si="5"/>
      </c>
      <c r="R48" s="32"/>
      <c r="S48" s="43">
        <f t="shared" si="0"/>
      </c>
      <c r="U48" s="38">
        <f t="shared" si="6"/>
      </c>
    </row>
    <row r="49" spans="1:21" ht="15" customHeight="1">
      <c r="A49" s="28"/>
      <c r="B49" s="28"/>
      <c r="C49" s="28"/>
      <c r="D49" s="28"/>
      <c r="E49" s="59"/>
      <c r="F49" s="68"/>
      <c r="G49" s="67"/>
      <c r="H49" s="67"/>
      <c r="I49" s="67"/>
      <c r="J49" s="67"/>
      <c r="K49" s="69"/>
      <c r="L49" s="62">
        <f t="shared" si="2"/>
      </c>
      <c r="M49" s="39">
        <f t="shared" si="3"/>
      </c>
      <c r="N49" s="77">
        <f t="shared" si="4"/>
      </c>
      <c r="O49" s="38">
        <f>IF(L49&lt;&gt;"",IF(OR(C49="G",C49="M"),LOOKUP(L49,Barème!$D$5:$D$82,Barème!$C$5:$C$82),IF(C49="F",LOOKUP(L49,Barème!$B$5:$B$82,Barème!$C$5:$C$82),"(F ou G)")),"")</f>
      </c>
      <c r="P49" s="39">
        <f>IF(M49&lt;&gt;"",IF(OR(C49="G",C49="M"),LOOKUP(M49,Barème!$H$5:$H$82,Barème!$G$5:$G$82),IF(C49="F",LOOKUP(M49,Barème!$F$5:$F$82,Barème!$G$5:$G$82),"(F ou G)")),"")</f>
      </c>
      <c r="Q49" s="39">
        <f t="shared" si="5"/>
      </c>
      <c r="R49" s="32"/>
      <c r="S49" s="43">
        <f t="shared" si="0"/>
      </c>
      <c r="U49" s="38">
        <f t="shared" si="6"/>
      </c>
    </row>
    <row r="50" spans="1:21" ht="15" customHeight="1">
      <c r="A50" s="28"/>
      <c r="B50" s="28"/>
      <c r="C50" s="28"/>
      <c r="D50" s="28"/>
      <c r="E50" s="59"/>
      <c r="F50" s="68"/>
      <c r="G50" s="67"/>
      <c r="H50" s="67"/>
      <c r="I50" s="67"/>
      <c r="J50" s="67"/>
      <c r="K50" s="69"/>
      <c r="L50" s="62">
        <f t="shared" si="2"/>
      </c>
      <c r="M50" s="39">
        <f t="shared" si="3"/>
      </c>
      <c r="N50" s="77">
        <f t="shared" si="4"/>
      </c>
      <c r="O50" s="38">
        <f>IF(L50&lt;&gt;"",IF(OR(C50="G",C50="M"),LOOKUP(L50,Barème!$D$5:$D$82,Barème!$C$5:$C$82),IF(C50="F",LOOKUP(L50,Barème!$B$5:$B$82,Barème!$C$5:$C$82),"(F ou G)")),"")</f>
      </c>
      <c r="P50" s="39">
        <f>IF(M50&lt;&gt;"",IF(OR(C50="G",C50="M"),LOOKUP(M50,Barème!$H$5:$H$82,Barème!$G$5:$G$82),IF(C50="F",LOOKUP(M50,Barème!$F$5:$F$82,Barème!$G$5:$G$82),"(F ou G)")),"")</f>
      </c>
      <c r="Q50" s="39">
        <f t="shared" si="5"/>
      </c>
      <c r="R50" s="32"/>
      <c r="S50" s="43">
        <f t="shared" si="0"/>
      </c>
      <c r="U50" s="38">
        <f t="shared" si="6"/>
      </c>
    </row>
    <row r="51" spans="1:21" ht="15" customHeight="1">
      <c r="A51" s="28"/>
      <c r="B51" s="28"/>
      <c r="C51" s="28"/>
      <c r="D51" s="28"/>
      <c r="E51" s="59"/>
      <c r="F51" s="68"/>
      <c r="G51" s="67"/>
      <c r="H51" s="67"/>
      <c r="I51" s="67"/>
      <c r="J51" s="67"/>
      <c r="K51" s="69"/>
      <c r="L51" s="62">
        <f t="shared" si="2"/>
      </c>
      <c r="M51" s="39">
        <f t="shared" si="3"/>
      </c>
      <c r="N51" s="77">
        <f t="shared" si="4"/>
      </c>
      <c r="O51" s="38">
        <f>IF(L51&lt;&gt;"",IF(OR(C51="G",C51="M"),LOOKUP(L51,Barème!$D$5:$D$82,Barème!$C$5:$C$82),IF(C51="F",LOOKUP(L51,Barème!$B$5:$B$82,Barème!$C$5:$C$82),"(F ou G)")),"")</f>
      </c>
      <c r="P51" s="39">
        <f>IF(M51&lt;&gt;"",IF(OR(C51="G",C51="M"),LOOKUP(M51,Barème!$H$5:$H$82,Barème!$G$5:$G$82),IF(C51="F",LOOKUP(M51,Barème!$F$5:$F$82,Barème!$G$5:$G$82),"(F ou G)")),"")</f>
      </c>
      <c r="Q51" s="39">
        <f t="shared" si="5"/>
      </c>
      <c r="R51" s="32"/>
      <c r="S51" s="43">
        <f t="shared" si="0"/>
      </c>
      <c r="U51" s="38">
        <f t="shared" si="6"/>
      </c>
    </row>
    <row r="52" spans="1:21" ht="15" customHeight="1">
      <c r="A52" s="28"/>
      <c r="B52" s="28"/>
      <c r="C52" s="28"/>
      <c r="D52" s="28"/>
      <c r="E52" s="59"/>
      <c r="F52" s="68"/>
      <c r="G52" s="67"/>
      <c r="H52" s="67"/>
      <c r="I52" s="67"/>
      <c r="J52" s="67"/>
      <c r="K52" s="69"/>
      <c r="L52" s="62">
        <f t="shared" si="2"/>
      </c>
      <c r="M52" s="39">
        <f t="shared" si="3"/>
      </c>
      <c r="N52" s="77">
        <f t="shared" si="4"/>
      </c>
      <c r="O52" s="38">
        <f>IF(L52&lt;&gt;"",IF(OR(C52="G",C52="M"),LOOKUP(L52,Barème!$D$5:$D$82,Barème!$C$5:$C$82),IF(C52="F",LOOKUP(L52,Barème!$B$5:$B$82,Barème!$C$5:$C$82),"(F ou G)")),"")</f>
      </c>
      <c r="P52" s="39">
        <f>IF(M52&lt;&gt;"",IF(OR(C52="G",C52="M"),LOOKUP(M52,Barème!$H$5:$H$82,Barème!$G$5:$G$82),IF(C52="F",LOOKUP(M52,Barème!$F$5:$F$82,Barème!$G$5:$G$82),"(F ou G)")),"")</f>
      </c>
      <c r="Q52" s="39">
        <f t="shared" si="5"/>
      </c>
      <c r="R52" s="32"/>
      <c r="S52" s="43">
        <f t="shared" si="0"/>
      </c>
      <c r="U52" s="38">
        <f t="shared" si="6"/>
      </c>
    </row>
    <row r="53" spans="1:21" ht="15" customHeight="1">
      <c r="A53" s="28"/>
      <c r="B53" s="28"/>
      <c r="C53" s="28"/>
      <c r="D53" s="28"/>
      <c r="E53" s="59"/>
      <c r="F53" s="68"/>
      <c r="G53" s="67"/>
      <c r="H53" s="67"/>
      <c r="I53" s="67"/>
      <c r="J53" s="67"/>
      <c r="K53" s="69"/>
      <c r="L53" s="62">
        <f t="shared" si="2"/>
      </c>
      <c r="M53" s="39">
        <f t="shared" si="3"/>
      </c>
      <c r="N53" s="77">
        <f t="shared" si="4"/>
      </c>
      <c r="O53" s="38">
        <f>IF(L53&lt;&gt;"",IF(OR(C53="G",C53="M"),LOOKUP(L53,Barème!$D$5:$D$82,Barème!$C$5:$C$82),IF(C53="F",LOOKUP(L53,Barème!$B$5:$B$82,Barème!$C$5:$C$82),"(F ou G)")),"")</f>
      </c>
      <c r="P53" s="39">
        <f>IF(M53&lt;&gt;"",IF(OR(C53="G",C53="M"),LOOKUP(M53,Barème!$H$5:$H$82,Barème!$G$5:$G$82),IF(C53="F",LOOKUP(M53,Barème!$F$5:$F$82,Barème!$G$5:$G$82),"(F ou G)")),"")</f>
      </c>
      <c r="Q53" s="39">
        <f t="shared" si="5"/>
      </c>
      <c r="R53" s="32"/>
      <c r="S53" s="43">
        <f t="shared" si="0"/>
      </c>
      <c r="U53" s="38">
        <f t="shared" si="6"/>
      </c>
    </row>
    <row r="54" spans="1:21" ht="15" customHeight="1">
      <c r="A54" s="28"/>
      <c r="B54" s="28"/>
      <c r="C54" s="28"/>
      <c r="D54" s="28"/>
      <c r="E54" s="59"/>
      <c r="F54" s="68"/>
      <c r="G54" s="67"/>
      <c r="H54" s="67"/>
      <c r="I54" s="67"/>
      <c r="J54" s="67"/>
      <c r="K54" s="69"/>
      <c r="L54" s="62">
        <f t="shared" si="2"/>
      </c>
      <c r="M54" s="39">
        <f t="shared" si="3"/>
      </c>
      <c r="N54" s="77">
        <f t="shared" si="4"/>
      </c>
      <c r="O54" s="38">
        <f>IF(L54&lt;&gt;"",IF(OR(C54="G",C54="M"),LOOKUP(L54,Barème!$D$5:$D$82,Barème!$C$5:$C$82),IF(C54="F",LOOKUP(L54,Barème!$B$5:$B$82,Barème!$C$5:$C$82),"(F ou G)")),"")</f>
      </c>
      <c r="P54" s="39">
        <f>IF(M54&lt;&gt;"",IF(OR(C54="G",C54="M"),LOOKUP(M54,Barème!$H$5:$H$82,Barème!$G$5:$G$82),IF(C54="F",LOOKUP(M54,Barème!$F$5:$F$82,Barème!$G$5:$G$82),"(F ou G)")),"")</f>
      </c>
      <c r="Q54" s="39">
        <f t="shared" si="5"/>
      </c>
      <c r="R54" s="32"/>
      <c r="S54" s="43">
        <f t="shared" si="0"/>
      </c>
      <c r="U54" s="38">
        <f t="shared" si="6"/>
      </c>
    </row>
    <row r="55" spans="1:21" ht="15" customHeight="1">
      <c r="A55" s="28"/>
      <c r="B55" s="28"/>
      <c r="C55" s="28"/>
      <c r="D55" s="28"/>
      <c r="E55" s="59"/>
      <c r="F55" s="68"/>
      <c r="G55" s="67"/>
      <c r="H55" s="67"/>
      <c r="I55" s="67"/>
      <c r="J55" s="67"/>
      <c r="K55" s="69"/>
      <c r="L55" s="62">
        <f t="shared" si="2"/>
      </c>
      <c r="M55" s="39">
        <f t="shared" si="3"/>
      </c>
      <c r="N55" s="77">
        <f t="shared" si="4"/>
      </c>
      <c r="O55" s="38">
        <f>IF(L55&lt;&gt;"",IF(OR(C55="G",C55="M"),LOOKUP(L55,Barème!$D$5:$D$82,Barème!$C$5:$C$82),IF(C55="F",LOOKUP(L55,Barème!$B$5:$B$82,Barème!$C$5:$C$82),"(F ou G)")),"")</f>
      </c>
      <c r="P55" s="39">
        <f>IF(M55&lt;&gt;"",IF(OR(C55="G",C55="M"),LOOKUP(M55,Barème!$H$5:$H$82,Barème!$G$5:$G$82),IF(C55="F",LOOKUP(M55,Barème!$F$5:$F$82,Barème!$G$5:$G$82),"(F ou G)")),"")</f>
      </c>
      <c r="Q55" s="39">
        <f t="shared" si="5"/>
      </c>
      <c r="R55" s="32"/>
      <c r="S55" s="43">
        <f t="shared" si="0"/>
      </c>
      <c r="U55" s="38">
        <f t="shared" si="6"/>
      </c>
    </row>
    <row r="56" spans="1:21" ht="15" customHeight="1">
      <c r="A56" s="28"/>
      <c r="B56" s="28"/>
      <c r="C56" s="28"/>
      <c r="D56" s="28"/>
      <c r="E56" s="59"/>
      <c r="F56" s="68"/>
      <c r="G56" s="67"/>
      <c r="H56" s="67"/>
      <c r="I56" s="67"/>
      <c r="J56" s="67"/>
      <c r="K56" s="69"/>
      <c r="L56" s="62">
        <f t="shared" si="2"/>
      </c>
      <c r="M56" s="39">
        <f t="shared" si="3"/>
      </c>
      <c r="N56" s="77">
        <f t="shared" si="4"/>
      </c>
      <c r="O56" s="38">
        <f>IF(L56&lt;&gt;"",IF(OR(C56="G",C56="M"),LOOKUP(L56,Barème!$D$5:$D$82,Barème!$C$5:$C$82),IF(C56="F",LOOKUP(L56,Barème!$B$5:$B$82,Barème!$C$5:$C$82),"(F ou G)")),"")</f>
      </c>
      <c r="P56" s="39">
        <f>IF(M56&lt;&gt;"",IF(OR(C56="G",C56="M"),LOOKUP(M56,Barème!$H$5:$H$82,Barème!$G$5:$G$82),IF(C56="F",LOOKUP(M56,Barème!$F$5:$F$82,Barème!$G$5:$G$82),"(F ou G)")),"")</f>
      </c>
      <c r="Q56" s="39">
        <f t="shared" si="5"/>
      </c>
      <c r="R56" s="32"/>
      <c r="S56" s="43">
        <f t="shared" si="0"/>
      </c>
      <c r="U56" s="38">
        <f t="shared" si="6"/>
      </c>
    </row>
    <row r="57" spans="1:21" ht="15" customHeight="1">
      <c r="A57" s="28"/>
      <c r="B57" s="28"/>
      <c r="C57" s="28"/>
      <c r="D57" s="28"/>
      <c r="E57" s="59"/>
      <c r="F57" s="68"/>
      <c r="G57" s="67"/>
      <c r="H57" s="67"/>
      <c r="I57" s="67"/>
      <c r="J57" s="67"/>
      <c r="K57" s="69"/>
      <c r="L57" s="62">
        <f t="shared" si="2"/>
      </c>
      <c r="M57" s="39">
        <f t="shared" si="3"/>
      </c>
      <c r="N57" s="77">
        <f t="shared" si="4"/>
      </c>
      <c r="O57" s="38">
        <f>IF(L57&lt;&gt;"",IF(OR(C57="G",C57="M"),LOOKUP(L57,Barème!$D$5:$D$82,Barème!$C$5:$C$82),IF(C57="F",LOOKUP(L57,Barème!$B$5:$B$82,Barème!$C$5:$C$82),"(F ou G)")),"")</f>
      </c>
      <c r="P57" s="39">
        <f>IF(M57&lt;&gt;"",IF(OR(C57="G",C57="M"),LOOKUP(M57,Barème!$H$5:$H$82,Barème!$G$5:$G$82),IF(C57="F",LOOKUP(M57,Barème!$F$5:$F$82,Barème!$G$5:$G$82),"(F ou G)")),"")</f>
      </c>
      <c r="Q57" s="39">
        <f t="shared" si="5"/>
      </c>
      <c r="R57" s="32"/>
      <c r="S57" s="43">
        <f t="shared" si="0"/>
      </c>
      <c r="U57" s="38">
        <f t="shared" si="6"/>
      </c>
    </row>
    <row r="58" spans="1:21" ht="15" customHeight="1">
      <c r="A58" s="28"/>
      <c r="B58" s="28"/>
      <c r="C58" s="28"/>
      <c r="D58" s="28"/>
      <c r="E58" s="59"/>
      <c r="F58" s="68"/>
      <c r="G58" s="67"/>
      <c r="H58" s="67"/>
      <c r="I58" s="67"/>
      <c r="J58" s="67"/>
      <c r="K58" s="69"/>
      <c r="L58" s="62">
        <f t="shared" si="2"/>
      </c>
      <c r="M58" s="39">
        <f t="shared" si="3"/>
      </c>
      <c r="N58" s="77">
        <f t="shared" si="4"/>
      </c>
      <c r="O58" s="38">
        <f>IF(L58&lt;&gt;"",IF(OR(C58="G",C58="M"),LOOKUP(L58,Barème!$D$5:$D$82,Barème!$C$5:$C$82),IF(C58="F",LOOKUP(L58,Barème!$B$5:$B$82,Barème!$C$5:$C$82),"(F ou G)")),"")</f>
      </c>
      <c r="P58" s="39">
        <f>IF(M58&lt;&gt;"",IF(OR(C58="G",C58="M"),LOOKUP(M58,Barème!$H$5:$H$82,Barème!$G$5:$G$82),IF(C58="F",LOOKUP(M58,Barème!$F$5:$F$82,Barème!$G$5:$G$82),"(F ou G)")),"")</f>
      </c>
      <c r="Q58" s="39">
        <f t="shared" si="5"/>
      </c>
      <c r="R58" s="32"/>
      <c r="S58" s="43">
        <f t="shared" si="0"/>
      </c>
      <c r="U58" s="38">
        <f t="shared" si="6"/>
      </c>
    </row>
    <row r="59" spans="1:21" ht="15" customHeight="1">
      <c r="A59" s="28"/>
      <c r="B59" s="28"/>
      <c r="C59" s="28"/>
      <c r="D59" s="28"/>
      <c r="E59" s="59"/>
      <c r="F59" s="68"/>
      <c r="G59" s="67"/>
      <c r="H59" s="67"/>
      <c r="I59" s="67"/>
      <c r="J59" s="67"/>
      <c r="K59" s="69"/>
      <c r="L59" s="62">
        <f t="shared" si="2"/>
      </c>
      <c r="M59" s="39">
        <f t="shared" si="3"/>
      </c>
      <c r="N59" s="77">
        <f t="shared" si="4"/>
      </c>
      <c r="O59" s="38">
        <f>IF(L59&lt;&gt;"",IF(OR(C59="G",C59="M"),LOOKUP(L59,Barème!$D$5:$D$82,Barème!$C$5:$C$82),IF(C59="F",LOOKUP(L59,Barème!$B$5:$B$82,Barème!$C$5:$C$82),"(F ou G)")),"")</f>
      </c>
      <c r="P59" s="39">
        <f>IF(M59&lt;&gt;"",IF(OR(C59="G",C59="M"),LOOKUP(M59,Barème!$H$5:$H$82,Barème!$G$5:$G$82),IF(C59="F",LOOKUP(M59,Barème!$F$5:$F$82,Barème!$G$5:$G$82),"(F ou G)")),"")</f>
      </c>
      <c r="Q59" s="39">
        <f t="shared" si="5"/>
      </c>
      <c r="R59" s="32"/>
      <c r="S59" s="43">
        <f t="shared" si="0"/>
      </c>
      <c r="U59" s="38">
        <f t="shared" si="6"/>
      </c>
    </row>
    <row r="60" spans="1:21" ht="15" customHeight="1">
      <c r="A60" s="28"/>
      <c r="B60" s="28"/>
      <c r="C60" s="28"/>
      <c r="D60" s="28"/>
      <c r="E60" s="59"/>
      <c r="F60" s="68"/>
      <c r="G60" s="67"/>
      <c r="H60" s="67"/>
      <c r="I60" s="67"/>
      <c r="J60" s="67"/>
      <c r="K60" s="69"/>
      <c r="L60" s="62">
        <f t="shared" si="2"/>
      </c>
      <c r="M60" s="39">
        <f t="shared" si="3"/>
      </c>
      <c r="N60" s="77">
        <f t="shared" si="4"/>
      </c>
      <c r="O60" s="38">
        <f>IF(L60&lt;&gt;"",IF(OR(C60="G",C60="M"),LOOKUP(L60,Barème!$D$5:$D$82,Barème!$C$5:$C$82),IF(C60="F",LOOKUP(L60,Barème!$B$5:$B$82,Barème!$C$5:$C$82),"(F ou G)")),"")</f>
      </c>
      <c r="P60" s="39">
        <f>IF(M60&lt;&gt;"",IF(OR(C60="G",C60="M"),LOOKUP(M60,Barème!$H$5:$H$82,Barème!$G$5:$G$82),IF(C60="F",LOOKUP(M60,Barème!$F$5:$F$82,Barème!$G$5:$G$82),"(F ou G)")),"")</f>
      </c>
      <c r="Q60" s="39">
        <f t="shared" si="5"/>
      </c>
      <c r="R60" s="32"/>
      <c r="S60" s="43">
        <f t="shared" si="0"/>
      </c>
      <c r="U60" s="38">
        <f t="shared" si="6"/>
      </c>
    </row>
    <row r="61" spans="1:21" ht="15" customHeight="1">
      <c r="A61" s="28"/>
      <c r="B61" s="28"/>
      <c r="C61" s="28"/>
      <c r="D61" s="28"/>
      <c r="E61" s="59"/>
      <c r="F61" s="68"/>
      <c r="G61" s="67"/>
      <c r="H61" s="67"/>
      <c r="I61" s="67"/>
      <c r="J61" s="67"/>
      <c r="K61" s="69"/>
      <c r="L61" s="62">
        <f t="shared" si="2"/>
      </c>
      <c r="M61" s="39">
        <f t="shared" si="3"/>
      </c>
      <c r="N61" s="77">
        <f t="shared" si="4"/>
      </c>
      <c r="O61" s="38">
        <f>IF(L61&lt;&gt;"",IF(OR(C61="G",C61="M"),LOOKUP(L61,Barème!$D$5:$D$82,Barème!$C$5:$C$82),IF(C61="F",LOOKUP(L61,Barème!$B$5:$B$82,Barème!$C$5:$C$82),"(F ou G)")),"")</f>
      </c>
      <c r="P61" s="39">
        <f>IF(M61&lt;&gt;"",IF(OR(C61="G",C61="M"),LOOKUP(M61,Barème!$H$5:$H$82,Barème!$G$5:$G$82),IF(C61="F",LOOKUP(M61,Barème!$F$5:$F$82,Barème!$G$5:$G$82),"(F ou G)")),"")</f>
      </c>
      <c r="Q61" s="39">
        <f t="shared" si="5"/>
      </c>
      <c r="R61" s="32"/>
      <c r="S61" s="43">
        <f t="shared" si="0"/>
      </c>
      <c r="U61" s="38">
        <f t="shared" si="6"/>
      </c>
    </row>
    <row r="62" spans="1:21" ht="15" customHeight="1">
      <c r="A62" s="28"/>
      <c r="B62" s="28"/>
      <c r="C62" s="28"/>
      <c r="D62" s="28"/>
      <c r="E62" s="59"/>
      <c r="F62" s="68"/>
      <c r="G62" s="67"/>
      <c r="H62" s="67"/>
      <c r="I62" s="67"/>
      <c r="J62" s="67"/>
      <c r="K62" s="69"/>
      <c r="L62" s="62">
        <f t="shared" si="2"/>
      </c>
      <c r="M62" s="39">
        <f t="shared" si="3"/>
      </c>
      <c r="N62" s="77">
        <f t="shared" si="4"/>
      </c>
      <c r="O62" s="38">
        <f>IF(L62&lt;&gt;"",IF(OR(C62="G",C62="M"),LOOKUP(L62,Barème!$D$5:$D$82,Barème!$C$5:$C$82),IF(C62="F",LOOKUP(L62,Barème!$B$5:$B$82,Barème!$C$5:$C$82),"(F ou G)")),"")</f>
      </c>
      <c r="P62" s="39">
        <f>IF(M62&lt;&gt;"",IF(OR(C62="G",C62="M"),LOOKUP(M62,Barème!$H$5:$H$82,Barème!$G$5:$G$82),IF(C62="F",LOOKUP(M62,Barème!$F$5:$F$82,Barème!$G$5:$G$82),"(F ou G)")),"")</f>
      </c>
      <c r="Q62" s="39">
        <f t="shared" si="5"/>
      </c>
      <c r="R62" s="32"/>
      <c r="S62" s="43">
        <f t="shared" si="0"/>
      </c>
      <c r="U62" s="38">
        <f t="shared" si="6"/>
      </c>
    </row>
    <row r="63" spans="1:21" ht="15" customHeight="1">
      <c r="A63" s="28"/>
      <c r="B63" s="28"/>
      <c r="C63" s="28"/>
      <c r="D63" s="28"/>
      <c r="E63" s="59"/>
      <c r="F63" s="68"/>
      <c r="G63" s="67"/>
      <c r="H63" s="67"/>
      <c r="I63" s="67"/>
      <c r="J63" s="67"/>
      <c r="K63" s="69"/>
      <c r="L63" s="62">
        <f t="shared" si="2"/>
      </c>
      <c r="M63" s="39">
        <f t="shared" si="3"/>
      </c>
      <c r="N63" s="77">
        <f t="shared" si="4"/>
      </c>
      <c r="O63" s="38">
        <f>IF(L63&lt;&gt;"",IF(OR(C63="G",C63="M"),LOOKUP(L63,Barème!$D$5:$D$82,Barème!$C$5:$C$82),IF(C63="F",LOOKUP(L63,Barème!$B$5:$B$82,Barème!$C$5:$C$82),"(F ou G)")),"")</f>
      </c>
      <c r="P63" s="39">
        <f>IF(M63&lt;&gt;"",IF(OR(C63="G",C63="M"),LOOKUP(M63,Barème!$H$5:$H$82,Barème!$G$5:$G$82),IF(C63="F",LOOKUP(M63,Barème!$F$5:$F$82,Barème!$G$5:$G$82),"(F ou G)")),"")</f>
      </c>
      <c r="Q63" s="39">
        <f t="shared" si="5"/>
      </c>
      <c r="R63" s="32"/>
      <c r="S63" s="43">
        <f t="shared" si="0"/>
      </c>
      <c r="U63" s="38">
        <f t="shared" si="6"/>
      </c>
    </row>
    <row r="64" spans="1:21" ht="15" customHeight="1">
      <c r="A64" s="28"/>
      <c r="B64" s="28"/>
      <c r="C64" s="28"/>
      <c r="D64" s="28"/>
      <c r="E64" s="59"/>
      <c r="F64" s="68"/>
      <c r="G64" s="67"/>
      <c r="H64" s="67"/>
      <c r="I64" s="67"/>
      <c r="J64" s="67"/>
      <c r="K64" s="69"/>
      <c r="L64" s="62">
        <f t="shared" si="2"/>
      </c>
      <c r="M64" s="39">
        <f t="shared" si="3"/>
      </c>
      <c r="N64" s="77">
        <f t="shared" si="4"/>
      </c>
      <c r="O64" s="38">
        <f>IF(L64&lt;&gt;"",IF(OR(C64="G",C64="M"),LOOKUP(L64,Barème!$D$5:$D$82,Barème!$C$5:$C$82),IF(C64="F",LOOKUP(L64,Barème!$B$5:$B$82,Barème!$C$5:$C$82),"(F ou G)")),"")</f>
      </c>
      <c r="P64" s="39">
        <f>IF(M64&lt;&gt;"",IF(OR(C64="G",C64="M"),LOOKUP(M64,Barème!$H$5:$H$82,Barème!$G$5:$G$82),IF(C64="F",LOOKUP(M64,Barème!$F$5:$F$82,Barème!$G$5:$G$82),"(F ou G)")),"")</f>
      </c>
      <c r="Q64" s="39">
        <f t="shared" si="5"/>
      </c>
      <c r="R64" s="32"/>
      <c r="S64" s="43">
        <f t="shared" si="0"/>
      </c>
      <c r="U64" s="38">
        <f t="shared" si="6"/>
      </c>
    </row>
    <row r="65" spans="1:21" ht="15" customHeight="1">
      <c r="A65" s="28"/>
      <c r="B65" s="28"/>
      <c r="C65" s="28"/>
      <c r="D65" s="28"/>
      <c r="E65" s="59"/>
      <c r="F65" s="68"/>
      <c r="G65" s="67"/>
      <c r="H65" s="67"/>
      <c r="I65" s="67"/>
      <c r="J65" s="67"/>
      <c r="K65" s="69"/>
      <c r="L65" s="62">
        <f t="shared" si="2"/>
      </c>
      <c r="M65" s="39">
        <f t="shared" si="3"/>
      </c>
      <c r="N65" s="77">
        <f t="shared" si="4"/>
      </c>
      <c r="O65" s="38">
        <f>IF(L65&lt;&gt;"",IF(OR(C65="G",C65="M"),LOOKUP(L65,Barème!$D$5:$D$82,Barème!$C$5:$C$82),IF(C65="F",LOOKUP(L65,Barème!$B$5:$B$82,Barème!$C$5:$C$82),"(F ou G)")),"")</f>
      </c>
      <c r="P65" s="39">
        <f>IF(M65&lt;&gt;"",IF(OR(C65="G",C65="M"),LOOKUP(M65,Barème!$H$5:$H$82,Barème!$G$5:$G$82),IF(C65="F",LOOKUP(M65,Barème!$F$5:$F$82,Barème!$G$5:$G$82),"(F ou G)")),"")</f>
      </c>
      <c r="Q65" s="39">
        <f t="shared" si="5"/>
      </c>
      <c r="R65" s="32"/>
      <c r="S65" s="43">
        <f t="shared" si="0"/>
      </c>
      <c r="U65" s="38">
        <f t="shared" si="6"/>
      </c>
    </row>
    <row r="66" spans="1:21" ht="15" customHeight="1">
      <c r="A66" s="28"/>
      <c r="B66" s="28"/>
      <c r="C66" s="28"/>
      <c r="D66" s="28"/>
      <c r="E66" s="59"/>
      <c r="F66" s="68"/>
      <c r="G66" s="67"/>
      <c r="H66" s="67"/>
      <c r="I66" s="67"/>
      <c r="J66" s="67"/>
      <c r="K66" s="69"/>
      <c r="L66" s="62">
        <f t="shared" si="2"/>
      </c>
      <c r="M66" s="39">
        <f t="shared" si="3"/>
      </c>
      <c r="N66" s="77">
        <f t="shared" si="4"/>
      </c>
      <c r="O66" s="38">
        <f>IF(L66&lt;&gt;"",IF(OR(C66="G",C66="M"),LOOKUP(L66,Barème!$D$5:$D$82,Barème!$C$5:$C$82),IF(C66="F",LOOKUP(L66,Barème!$B$5:$B$82,Barème!$C$5:$C$82),"(F ou G)")),"")</f>
      </c>
      <c r="P66" s="39">
        <f>IF(M66&lt;&gt;"",IF(OR(C66="G",C66="M"),LOOKUP(M66,Barème!$H$5:$H$82,Barème!$G$5:$G$82),IF(C66="F",LOOKUP(M66,Barème!$F$5:$F$82,Barème!$G$5:$G$82),"(F ou G)")),"")</f>
      </c>
      <c r="Q66" s="39">
        <f t="shared" si="5"/>
      </c>
      <c r="R66" s="32"/>
      <c r="S66" s="43">
        <f aca="true" t="shared" si="7" ref="S66:S101">IF(OR(O66="",P66="",N66="",N66="Projet ?",O66="(F ou G)"),"",IF(R66="","Note tech ?",IF(AND(R66&lt;=4,R66&gt;=0),R66+Q66+P66+O66,"Err Nt tech.")))</f>
      </c>
      <c r="U66" s="38">
        <f aca="true" t="shared" si="8" ref="U66:U101">IF(C66="g","G",IF(C66="m","G",IF(C66="F","F","")))</f>
      </c>
    </row>
    <row r="67" spans="1:21" ht="15" customHeight="1">
      <c r="A67" s="28"/>
      <c r="B67" s="28"/>
      <c r="C67" s="28"/>
      <c r="D67" s="28"/>
      <c r="E67" s="59"/>
      <c r="F67" s="68"/>
      <c r="G67" s="67"/>
      <c r="H67" s="67"/>
      <c r="I67" s="67"/>
      <c r="J67" s="67"/>
      <c r="K67" s="69"/>
      <c r="L67" s="62">
        <f t="shared" si="2"/>
      </c>
      <c r="M67" s="39">
        <f t="shared" si="3"/>
      </c>
      <c r="N67" s="77">
        <f t="shared" si="4"/>
      </c>
      <c r="O67" s="38">
        <f>IF(L67&lt;&gt;"",IF(OR(C67="G",C67="M"),LOOKUP(L67,Barème!$D$5:$D$82,Barème!$C$5:$C$82),IF(C67="F",LOOKUP(L67,Barème!$B$5:$B$82,Barème!$C$5:$C$82),"(F ou G)")),"")</f>
      </c>
      <c r="P67" s="39">
        <f>IF(M67&lt;&gt;"",IF(OR(C67="G",C67="M"),LOOKUP(M67,Barème!$H$5:$H$82,Barème!$G$5:$G$82),IF(C67="F",LOOKUP(M67,Barème!$F$5:$F$82,Barème!$G$5:$G$82),"(F ou G)")),"")</f>
      </c>
      <c r="Q67" s="39">
        <f t="shared" si="5"/>
      </c>
      <c r="R67" s="32"/>
      <c r="S67" s="43">
        <f t="shared" si="7"/>
      </c>
      <c r="U67" s="38">
        <f t="shared" si="8"/>
      </c>
    </row>
    <row r="68" spans="1:21" ht="15" customHeight="1">
      <c r="A68" s="28"/>
      <c r="B68" s="28"/>
      <c r="C68" s="28"/>
      <c r="D68" s="28"/>
      <c r="E68" s="59"/>
      <c r="F68" s="68"/>
      <c r="G68" s="67"/>
      <c r="H68" s="67"/>
      <c r="I68" s="67"/>
      <c r="J68" s="67"/>
      <c r="K68" s="69"/>
      <c r="L68" s="62">
        <f t="shared" si="2"/>
      </c>
      <c r="M68" s="39">
        <f t="shared" si="3"/>
      </c>
      <c r="N68" s="77">
        <f t="shared" si="4"/>
      </c>
      <c r="O68" s="38">
        <f>IF(L68&lt;&gt;"",IF(OR(C68="G",C68="M"),LOOKUP(L68,Barème!$D$5:$D$82,Barème!$C$5:$C$82),IF(C68="F",LOOKUP(L68,Barème!$B$5:$B$82,Barème!$C$5:$C$82),"(F ou G)")),"")</f>
      </c>
      <c r="P68" s="39">
        <f>IF(M68&lt;&gt;"",IF(OR(C68="G",C68="M"),LOOKUP(M68,Barème!$H$5:$H$82,Barème!$G$5:$G$82),IF(C68="F",LOOKUP(M68,Barème!$F$5:$F$82,Barème!$G$5:$G$82),"(F ou G)")),"")</f>
      </c>
      <c r="Q68" s="39">
        <f t="shared" si="5"/>
      </c>
      <c r="R68" s="32"/>
      <c r="S68" s="43">
        <f t="shared" si="7"/>
      </c>
      <c r="U68" s="38">
        <f t="shared" si="8"/>
      </c>
    </row>
    <row r="69" spans="1:21" ht="15" customHeight="1">
      <c r="A69" s="28"/>
      <c r="B69" s="28"/>
      <c r="C69" s="28"/>
      <c r="D69" s="28"/>
      <c r="E69" s="59"/>
      <c r="F69" s="68"/>
      <c r="G69" s="67"/>
      <c r="H69" s="67"/>
      <c r="I69" s="67"/>
      <c r="J69" s="67"/>
      <c r="K69" s="69"/>
      <c r="L69" s="62">
        <f t="shared" si="2"/>
      </c>
      <c r="M69" s="39">
        <f t="shared" si="3"/>
      </c>
      <c r="N69" s="77">
        <f t="shared" si="4"/>
      </c>
      <c r="O69" s="38">
        <f>IF(L69&lt;&gt;"",IF(OR(C69="G",C69="M"),LOOKUP(L69,Barème!$D$5:$D$82,Barème!$C$5:$C$82),IF(C69="F",LOOKUP(L69,Barème!$B$5:$B$82,Barème!$C$5:$C$82),"(F ou G)")),"")</f>
      </c>
      <c r="P69" s="39">
        <f>IF(M69&lt;&gt;"",IF(OR(C69="G",C69="M"),LOOKUP(M69,Barème!$H$5:$H$82,Barème!$G$5:$G$82),IF(C69="F",LOOKUP(M69,Barème!$F$5:$F$82,Barème!$G$5:$G$82),"(F ou G)")),"")</f>
      </c>
      <c r="Q69" s="39">
        <f t="shared" si="5"/>
      </c>
      <c r="R69" s="32"/>
      <c r="S69" s="43">
        <f t="shared" si="7"/>
      </c>
      <c r="U69" s="38">
        <f t="shared" si="8"/>
      </c>
    </row>
    <row r="70" spans="1:21" ht="15" customHeight="1">
      <c r="A70" s="28"/>
      <c r="B70" s="28"/>
      <c r="C70" s="28"/>
      <c r="D70" s="28"/>
      <c r="E70" s="59"/>
      <c r="F70" s="68"/>
      <c r="G70" s="67"/>
      <c r="H70" s="67"/>
      <c r="I70" s="67"/>
      <c r="J70" s="67"/>
      <c r="K70" s="69"/>
      <c r="L70" s="62">
        <f aca="true" t="shared" si="9" ref="L70:L101">IF(COUNTA(F70:K70)&gt;0,MAX(F70:K70),"")</f>
      </c>
      <c r="M70" s="39">
        <f aca="true" t="shared" si="10" ref="M70:M101">IF(COUNTA(F70:K70)&lt;3,"",(LARGE(F70:K70,1)+LARGE(F70:K70,2)+LARGE(F70:K70,3))/3)</f>
      </c>
      <c r="N70" s="77">
        <f aca="true" t="shared" si="11" ref="N70:N101">IF(M70&lt;&gt;"",IF(E70&lt;&gt;"",(ABS(M70-E70)/E70)*100,"Projet ?"),"")</f>
      </c>
      <c r="O70" s="38">
        <f>IF(L70&lt;&gt;"",IF(OR(C70="G",C70="M"),LOOKUP(L70,Barème!$D$5:$D$82,Barème!$C$5:$C$82),IF(C70="F",LOOKUP(L70,Barème!$B$5:$B$82,Barème!$C$5:$C$82),"(F ou G)")),"")</f>
      </c>
      <c r="P70" s="39">
        <f>IF(M70&lt;&gt;"",IF(OR(C70="G",C70="M"),LOOKUP(M70,Barème!$H$5:$H$82,Barème!$G$5:$G$82),IF(C70="F",LOOKUP(M70,Barème!$F$5:$F$82,Barème!$G$5:$G$82),"(F ou G)")),"")</f>
      </c>
      <c r="Q70" s="39">
        <f aca="true" t="shared" si="12" ref="Q70:Q101">IF(N70&lt;&gt;"",IF($N70&lt;=5,2,IF(AND($N70&gt;5,$N70&lt;=10),1,IF(AND($N70&gt;10,$N70&lt;=20),0.5,0))),"")</f>
      </c>
      <c r="R70" s="32"/>
      <c r="S70" s="43">
        <f t="shared" si="7"/>
      </c>
      <c r="U70" s="38">
        <f t="shared" si="8"/>
      </c>
    </row>
    <row r="71" spans="1:21" ht="15" customHeight="1">
      <c r="A71" s="28"/>
      <c r="B71" s="28"/>
      <c r="C71" s="28"/>
      <c r="D71" s="28"/>
      <c r="E71" s="59"/>
      <c r="F71" s="68"/>
      <c r="G71" s="67"/>
      <c r="H71" s="67"/>
      <c r="I71" s="67"/>
      <c r="J71" s="67"/>
      <c r="K71" s="69"/>
      <c r="L71" s="62">
        <f t="shared" si="9"/>
      </c>
      <c r="M71" s="39">
        <f t="shared" si="10"/>
      </c>
      <c r="N71" s="77">
        <f t="shared" si="11"/>
      </c>
      <c r="O71" s="38">
        <f>IF(L71&lt;&gt;"",IF(OR(C71="G",C71="M"),LOOKUP(L71,Barème!$D$5:$D$82,Barème!$C$5:$C$82),IF(C71="F",LOOKUP(L71,Barème!$B$5:$B$82,Barème!$C$5:$C$82),"(F ou G)")),"")</f>
      </c>
      <c r="P71" s="39">
        <f>IF(M71&lt;&gt;"",IF(OR(C71="G",C71="M"),LOOKUP(M71,Barème!$H$5:$H$82,Barème!$G$5:$G$82),IF(C71="F",LOOKUP(M71,Barème!$F$5:$F$82,Barème!$G$5:$G$82),"(F ou G)")),"")</f>
      </c>
      <c r="Q71" s="39">
        <f t="shared" si="12"/>
      </c>
      <c r="R71" s="32"/>
      <c r="S71" s="43">
        <f t="shared" si="7"/>
      </c>
      <c r="U71" s="38">
        <f t="shared" si="8"/>
      </c>
    </row>
    <row r="72" spans="1:21" ht="15" customHeight="1">
      <c r="A72" s="28"/>
      <c r="B72" s="28"/>
      <c r="C72" s="28"/>
      <c r="D72" s="28"/>
      <c r="E72" s="59"/>
      <c r="F72" s="68"/>
      <c r="G72" s="67"/>
      <c r="H72" s="67"/>
      <c r="I72" s="67"/>
      <c r="J72" s="67"/>
      <c r="K72" s="69"/>
      <c r="L72" s="62">
        <f t="shared" si="9"/>
      </c>
      <c r="M72" s="39">
        <f t="shared" si="10"/>
      </c>
      <c r="N72" s="77">
        <f t="shared" si="11"/>
      </c>
      <c r="O72" s="38">
        <f>IF(L72&lt;&gt;"",IF(OR(C72="G",C72="M"),LOOKUP(L72,Barème!$D$5:$D$82,Barème!$C$5:$C$82),IF(C72="F",LOOKUP(L72,Barème!$B$5:$B$82,Barème!$C$5:$C$82),"(F ou G)")),"")</f>
      </c>
      <c r="P72" s="39">
        <f>IF(M72&lt;&gt;"",IF(OR(C72="G",C72="M"),LOOKUP(M72,Barème!$H$5:$H$82,Barème!$G$5:$G$82),IF(C72="F",LOOKUP(M72,Barème!$F$5:$F$82,Barème!$G$5:$G$82),"(F ou G)")),"")</f>
      </c>
      <c r="Q72" s="39">
        <f t="shared" si="12"/>
      </c>
      <c r="R72" s="32"/>
      <c r="S72" s="43">
        <f t="shared" si="7"/>
      </c>
      <c r="U72" s="38">
        <f t="shared" si="8"/>
      </c>
    </row>
    <row r="73" spans="1:21" ht="15" customHeight="1">
      <c r="A73" s="28"/>
      <c r="B73" s="28"/>
      <c r="C73" s="28"/>
      <c r="D73" s="28"/>
      <c r="E73" s="59"/>
      <c r="F73" s="68"/>
      <c r="G73" s="67"/>
      <c r="H73" s="67"/>
      <c r="I73" s="67"/>
      <c r="J73" s="67"/>
      <c r="K73" s="69"/>
      <c r="L73" s="62">
        <f t="shared" si="9"/>
      </c>
      <c r="M73" s="39">
        <f t="shared" si="10"/>
      </c>
      <c r="N73" s="77">
        <f t="shared" si="11"/>
      </c>
      <c r="O73" s="38">
        <f>IF(L73&lt;&gt;"",IF(OR(C73="G",C73="M"),LOOKUP(L73,Barème!$D$5:$D$82,Barème!$C$5:$C$82),IF(C73="F",LOOKUP(L73,Barème!$B$5:$B$82,Barème!$C$5:$C$82),"(F ou G)")),"")</f>
      </c>
      <c r="P73" s="39">
        <f>IF(M73&lt;&gt;"",IF(OR(C73="G",C73="M"),LOOKUP(M73,Barème!$H$5:$H$82,Barème!$G$5:$G$82),IF(C73="F",LOOKUP(M73,Barème!$F$5:$F$82,Barème!$G$5:$G$82),"(F ou G)")),"")</f>
      </c>
      <c r="Q73" s="39">
        <f t="shared" si="12"/>
      </c>
      <c r="R73" s="32"/>
      <c r="S73" s="43">
        <f t="shared" si="7"/>
      </c>
      <c r="U73" s="38">
        <f t="shared" si="8"/>
      </c>
    </row>
    <row r="74" spans="1:21" ht="15" customHeight="1">
      <c r="A74" s="28"/>
      <c r="B74" s="28"/>
      <c r="C74" s="28"/>
      <c r="D74" s="28"/>
      <c r="E74" s="59"/>
      <c r="F74" s="68"/>
      <c r="G74" s="67"/>
      <c r="H74" s="67"/>
      <c r="I74" s="67"/>
      <c r="J74" s="67"/>
      <c r="K74" s="69"/>
      <c r="L74" s="62">
        <f t="shared" si="9"/>
      </c>
      <c r="M74" s="39">
        <f t="shared" si="10"/>
      </c>
      <c r="N74" s="77">
        <f t="shared" si="11"/>
      </c>
      <c r="O74" s="38">
        <f>IF(L74&lt;&gt;"",IF(OR(C74="G",C74="M"),LOOKUP(L74,Barème!$D$5:$D$82,Barème!$C$5:$C$82),IF(C74="F",LOOKUP(L74,Barème!$B$5:$B$82,Barème!$C$5:$C$82),"(F ou G)")),"")</f>
      </c>
      <c r="P74" s="39">
        <f>IF(M74&lt;&gt;"",IF(OR(C74="G",C74="M"),LOOKUP(M74,Barème!$H$5:$H$82,Barème!$G$5:$G$82),IF(C74="F",LOOKUP(M74,Barème!$F$5:$F$82,Barème!$G$5:$G$82),"(F ou G)")),"")</f>
      </c>
      <c r="Q74" s="39">
        <f t="shared" si="12"/>
      </c>
      <c r="R74" s="32"/>
      <c r="S74" s="43">
        <f t="shared" si="7"/>
      </c>
      <c r="U74" s="38">
        <f t="shared" si="8"/>
      </c>
    </row>
    <row r="75" spans="1:21" ht="15" customHeight="1">
      <c r="A75" s="28"/>
      <c r="B75" s="28"/>
      <c r="C75" s="28"/>
      <c r="D75" s="28"/>
      <c r="E75" s="59"/>
      <c r="F75" s="68"/>
      <c r="G75" s="67"/>
      <c r="H75" s="67"/>
      <c r="I75" s="67"/>
      <c r="J75" s="67"/>
      <c r="K75" s="69"/>
      <c r="L75" s="62">
        <f t="shared" si="9"/>
      </c>
      <c r="M75" s="39">
        <f t="shared" si="10"/>
      </c>
      <c r="N75" s="77">
        <f t="shared" si="11"/>
      </c>
      <c r="O75" s="38">
        <f>IF(L75&lt;&gt;"",IF(OR(C75="G",C75="M"),LOOKUP(L75,Barème!$D$5:$D$82,Barème!$C$5:$C$82),IF(C75="F",LOOKUP(L75,Barème!$B$5:$B$82,Barème!$C$5:$C$82),"(F ou G)")),"")</f>
      </c>
      <c r="P75" s="39">
        <f>IF(M75&lt;&gt;"",IF(OR(C75="G",C75="M"),LOOKUP(M75,Barème!$H$5:$H$82,Barème!$G$5:$G$82),IF(C75="F",LOOKUP(M75,Barème!$F$5:$F$82,Barème!$G$5:$G$82),"(F ou G)")),"")</f>
      </c>
      <c r="Q75" s="39">
        <f t="shared" si="12"/>
      </c>
      <c r="R75" s="32"/>
      <c r="S75" s="43">
        <f t="shared" si="7"/>
      </c>
      <c r="U75" s="38">
        <f t="shared" si="8"/>
      </c>
    </row>
    <row r="76" spans="1:21" ht="15" customHeight="1">
      <c r="A76" s="28"/>
      <c r="B76" s="28"/>
      <c r="C76" s="28"/>
      <c r="D76" s="28"/>
      <c r="E76" s="59"/>
      <c r="F76" s="68"/>
      <c r="G76" s="67"/>
      <c r="H76" s="67"/>
      <c r="I76" s="67"/>
      <c r="J76" s="67"/>
      <c r="K76" s="69"/>
      <c r="L76" s="62">
        <f t="shared" si="9"/>
      </c>
      <c r="M76" s="39">
        <f t="shared" si="10"/>
      </c>
      <c r="N76" s="77">
        <f t="shared" si="11"/>
      </c>
      <c r="O76" s="38">
        <f>IF(L76&lt;&gt;"",IF(OR(C76="G",C76="M"),LOOKUP(L76,Barème!$D$5:$D$82,Barème!$C$5:$C$82),IF(C76="F",LOOKUP(L76,Barème!$B$5:$B$82,Barème!$C$5:$C$82),"(F ou G)")),"")</f>
      </c>
      <c r="P76" s="39">
        <f>IF(M76&lt;&gt;"",IF(OR(C76="G",C76="M"),LOOKUP(M76,Barème!$H$5:$H$82,Barème!$G$5:$G$82),IF(C76="F",LOOKUP(M76,Barème!$F$5:$F$82,Barème!$G$5:$G$82),"(F ou G)")),"")</f>
      </c>
      <c r="Q76" s="39">
        <f t="shared" si="12"/>
      </c>
      <c r="R76" s="32"/>
      <c r="S76" s="43">
        <f t="shared" si="7"/>
      </c>
      <c r="U76" s="38">
        <f t="shared" si="8"/>
      </c>
    </row>
    <row r="77" spans="1:21" ht="15" customHeight="1">
      <c r="A77" s="28"/>
      <c r="B77" s="28"/>
      <c r="C77" s="28"/>
      <c r="D77" s="28"/>
      <c r="E77" s="59"/>
      <c r="F77" s="68"/>
      <c r="G77" s="67"/>
      <c r="H77" s="67"/>
      <c r="I77" s="67"/>
      <c r="J77" s="67"/>
      <c r="K77" s="69"/>
      <c r="L77" s="62">
        <f t="shared" si="9"/>
      </c>
      <c r="M77" s="39">
        <f t="shared" si="10"/>
      </c>
      <c r="N77" s="77">
        <f t="shared" si="11"/>
      </c>
      <c r="O77" s="38">
        <f>IF(L77&lt;&gt;"",IF(OR(C77="G",C77="M"),LOOKUP(L77,Barème!$D$5:$D$82,Barème!$C$5:$C$82),IF(C77="F",LOOKUP(L77,Barème!$B$5:$B$82,Barème!$C$5:$C$82),"(F ou G)")),"")</f>
      </c>
      <c r="P77" s="39">
        <f>IF(M77&lt;&gt;"",IF(OR(C77="G",C77="M"),LOOKUP(M77,Barème!$H$5:$H$82,Barème!$G$5:$G$82),IF(C77="F",LOOKUP(M77,Barème!$F$5:$F$82,Barème!$G$5:$G$82),"(F ou G)")),"")</f>
      </c>
      <c r="Q77" s="39">
        <f t="shared" si="12"/>
      </c>
      <c r="R77" s="32"/>
      <c r="S77" s="43">
        <f t="shared" si="7"/>
      </c>
      <c r="U77" s="38">
        <f t="shared" si="8"/>
      </c>
    </row>
    <row r="78" spans="1:21" ht="15" customHeight="1">
      <c r="A78" s="28"/>
      <c r="B78" s="28"/>
      <c r="C78" s="28"/>
      <c r="D78" s="28"/>
      <c r="E78" s="59"/>
      <c r="F78" s="68"/>
      <c r="G78" s="67"/>
      <c r="H78" s="67"/>
      <c r="I78" s="67"/>
      <c r="J78" s="67"/>
      <c r="K78" s="69"/>
      <c r="L78" s="62">
        <f t="shared" si="9"/>
      </c>
      <c r="M78" s="39">
        <f t="shared" si="10"/>
      </c>
      <c r="N78" s="77">
        <f t="shared" si="11"/>
      </c>
      <c r="O78" s="38">
        <f>IF(L78&lt;&gt;"",IF(OR(C78="G",C78="M"),LOOKUP(L78,Barème!$D$5:$D$82,Barème!$C$5:$C$82),IF(C78="F",LOOKUP(L78,Barème!$B$5:$B$82,Barème!$C$5:$C$82),"(F ou G)")),"")</f>
      </c>
      <c r="P78" s="39">
        <f>IF(M78&lt;&gt;"",IF(OR(C78="G",C78="M"),LOOKUP(M78,Barème!$H$5:$H$82,Barème!$G$5:$G$82),IF(C78="F",LOOKUP(M78,Barème!$F$5:$F$82,Barème!$G$5:$G$82),"(F ou G)")),"")</f>
      </c>
      <c r="Q78" s="39">
        <f t="shared" si="12"/>
      </c>
      <c r="R78" s="32"/>
      <c r="S78" s="43">
        <f t="shared" si="7"/>
      </c>
      <c r="U78" s="38">
        <f t="shared" si="8"/>
      </c>
    </row>
    <row r="79" spans="1:21" ht="15" customHeight="1">
      <c r="A79" s="28"/>
      <c r="B79" s="28"/>
      <c r="C79" s="28"/>
      <c r="D79" s="28"/>
      <c r="E79" s="59"/>
      <c r="F79" s="68"/>
      <c r="G79" s="67"/>
      <c r="H79" s="67"/>
      <c r="I79" s="67"/>
      <c r="J79" s="67"/>
      <c r="K79" s="69"/>
      <c r="L79" s="62">
        <f t="shared" si="9"/>
      </c>
      <c r="M79" s="39">
        <f t="shared" si="10"/>
      </c>
      <c r="N79" s="77">
        <f t="shared" si="11"/>
      </c>
      <c r="O79" s="38">
        <f>IF(L79&lt;&gt;"",IF(OR(C79="G",C79="M"),LOOKUP(L79,Barème!$D$5:$D$82,Barème!$C$5:$C$82),IF(C79="F",LOOKUP(L79,Barème!$B$5:$B$82,Barème!$C$5:$C$82),"(F ou G)")),"")</f>
      </c>
      <c r="P79" s="39">
        <f>IF(M79&lt;&gt;"",IF(OR(C79="G",C79="M"),LOOKUP(M79,Barème!$H$5:$H$82,Barème!$G$5:$G$82),IF(C79="F",LOOKUP(M79,Barème!$F$5:$F$82,Barème!$G$5:$G$82),"(F ou G)")),"")</f>
      </c>
      <c r="Q79" s="39">
        <f t="shared" si="12"/>
      </c>
      <c r="R79" s="32"/>
      <c r="S79" s="43">
        <f t="shared" si="7"/>
      </c>
      <c r="U79" s="38">
        <f t="shared" si="8"/>
      </c>
    </row>
    <row r="80" spans="1:21" ht="15" customHeight="1">
      <c r="A80" s="28"/>
      <c r="B80" s="28"/>
      <c r="C80" s="28"/>
      <c r="D80" s="28"/>
      <c r="E80" s="59"/>
      <c r="F80" s="68"/>
      <c r="G80" s="67"/>
      <c r="H80" s="67"/>
      <c r="I80" s="67"/>
      <c r="J80" s="67"/>
      <c r="K80" s="69"/>
      <c r="L80" s="62">
        <f t="shared" si="9"/>
      </c>
      <c r="M80" s="39">
        <f t="shared" si="10"/>
      </c>
      <c r="N80" s="77">
        <f t="shared" si="11"/>
      </c>
      <c r="O80" s="38">
        <f>IF(L80&lt;&gt;"",IF(OR(C80="G",C80="M"),LOOKUP(L80,Barème!$D$5:$D$82,Barème!$C$5:$C$82),IF(C80="F",LOOKUP(L80,Barème!$B$5:$B$82,Barème!$C$5:$C$82),"(F ou G)")),"")</f>
      </c>
      <c r="P80" s="39">
        <f>IF(M80&lt;&gt;"",IF(OR(C80="G",C80="M"),LOOKUP(M80,Barème!$H$5:$H$82,Barème!$G$5:$G$82),IF(C80="F",LOOKUP(M80,Barème!$F$5:$F$82,Barème!$G$5:$G$82),"(F ou G)")),"")</f>
      </c>
      <c r="Q80" s="39">
        <f t="shared" si="12"/>
      </c>
      <c r="R80" s="32"/>
      <c r="S80" s="43">
        <f t="shared" si="7"/>
      </c>
      <c r="U80" s="38">
        <f t="shared" si="8"/>
      </c>
    </row>
    <row r="81" spans="1:21" ht="15" customHeight="1">
      <c r="A81" s="28"/>
      <c r="B81" s="28"/>
      <c r="C81" s="28"/>
      <c r="D81" s="28"/>
      <c r="E81" s="59"/>
      <c r="F81" s="68"/>
      <c r="G81" s="67"/>
      <c r="H81" s="67"/>
      <c r="I81" s="67"/>
      <c r="J81" s="67"/>
      <c r="K81" s="69"/>
      <c r="L81" s="62">
        <f t="shared" si="9"/>
      </c>
      <c r="M81" s="39">
        <f t="shared" si="10"/>
      </c>
      <c r="N81" s="77">
        <f t="shared" si="11"/>
      </c>
      <c r="O81" s="38">
        <f>IF(L81&lt;&gt;"",IF(OR(C81="G",C81="M"),LOOKUP(L81,Barème!$D$5:$D$82,Barème!$C$5:$C$82),IF(C81="F",LOOKUP(L81,Barème!$B$5:$B$82,Barème!$C$5:$C$82),"(F ou G)")),"")</f>
      </c>
      <c r="P81" s="39">
        <f>IF(M81&lt;&gt;"",IF(OR(C81="G",C81="M"),LOOKUP(M81,Barème!$H$5:$H$82,Barème!$G$5:$G$82),IF(C81="F",LOOKUP(M81,Barème!$F$5:$F$82,Barème!$G$5:$G$82),"(F ou G)")),"")</f>
      </c>
      <c r="Q81" s="39">
        <f t="shared" si="12"/>
      </c>
      <c r="R81" s="32"/>
      <c r="S81" s="43">
        <f t="shared" si="7"/>
      </c>
      <c r="U81" s="38">
        <f t="shared" si="8"/>
      </c>
    </row>
    <row r="82" spans="1:21" ht="15" customHeight="1">
      <c r="A82" s="28"/>
      <c r="B82" s="28"/>
      <c r="C82" s="28"/>
      <c r="D82" s="28"/>
      <c r="E82" s="59"/>
      <c r="F82" s="68"/>
      <c r="G82" s="67"/>
      <c r="H82" s="67"/>
      <c r="I82" s="67"/>
      <c r="J82" s="67"/>
      <c r="K82" s="69"/>
      <c r="L82" s="62">
        <f t="shared" si="9"/>
      </c>
      <c r="M82" s="39">
        <f t="shared" si="10"/>
      </c>
      <c r="N82" s="77">
        <f t="shared" si="11"/>
      </c>
      <c r="O82" s="38">
        <f>IF(L82&lt;&gt;"",IF(OR(C82="G",C82="M"),LOOKUP(L82,Barème!$D$5:$D$82,Barème!$C$5:$C$82),IF(C82="F",LOOKUP(L82,Barème!$B$5:$B$82,Barème!$C$5:$C$82),"(F ou G)")),"")</f>
      </c>
      <c r="P82" s="39">
        <f>IF(M82&lt;&gt;"",IF(OR(C82="G",C82="M"),LOOKUP(M82,Barème!$H$5:$H$82,Barème!$G$5:$G$82),IF(C82="F",LOOKUP(M82,Barème!$F$5:$F$82,Barème!$G$5:$G$82),"(F ou G)")),"")</f>
      </c>
      <c r="Q82" s="39">
        <f t="shared" si="12"/>
      </c>
      <c r="R82" s="32"/>
      <c r="S82" s="43">
        <f t="shared" si="7"/>
      </c>
      <c r="U82" s="38">
        <f t="shared" si="8"/>
      </c>
    </row>
    <row r="83" spans="1:21" ht="15" customHeight="1">
      <c r="A83" s="28"/>
      <c r="B83" s="28"/>
      <c r="C83" s="28"/>
      <c r="D83" s="28"/>
      <c r="E83" s="59"/>
      <c r="F83" s="68"/>
      <c r="G83" s="67"/>
      <c r="H83" s="67"/>
      <c r="I83" s="67"/>
      <c r="J83" s="67"/>
      <c r="K83" s="69"/>
      <c r="L83" s="62">
        <f t="shared" si="9"/>
      </c>
      <c r="M83" s="39">
        <f t="shared" si="10"/>
      </c>
      <c r="N83" s="77">
        <f t="shared" si="11"/>
      </c>
      <c r="O83" s="38">
        <f>IF(L83&lt;&gt;"",IF(OR(C83="G",C83="M"),LOOKUP(L83,Barème!$D$5:$D$82,Barème!$C$5:$C$82),IF(C83="F",LOOKUP(L83,Barème!$B$5:$B$82,Barème!$C$5:$C$82),"(F ou G)")),"")</f>
      </c>
      <c r="P83" s="39">
        <f>IF(M83&lt;&gt;"",IF(OR(C83="G",C83="M"),LOOKUP(M83,Barème!$H$5:$H$82,Barème!$G$5:$G$82),IF(C83="F",LOOKUP(M83,Barème!$F$5:$F$82,Barème!$G$5:$G$82),"(F ou G)")),"")</f>
      </c>
      <c r="Q83" s="39">
        <f t="shared" si="12"/>
      </c>
      <c r="R83" s="32"/>
      <c r="S83" s="43">
        <f t="shared" si="7"/>
      </c>
      <c r="U83" s="38">
        <f t="shared" si="8"/>
      </c>
    </row>
    <row r="84" spans="1:21" ht="15" customHeight="1">
      <c r="A84" s="28"/>
      <c r="B84" s="28"/>
      <c r="C84" s="28"/>
      <c r="D84" s="28"/>
      <c r="E84" s="59"/>
      <c r="F84" s="68"/>
      <c r="G84" s="67"/>
      <c r="H84" s="67"/>
      <c r="I84" s="67"/>
      <c r="J84" s="67"/>
      <c r="K84" s="69"/>
      <c r="L84" s="62">
        <f t="shared" si="9"/>
      </c>
      <c r="M84" s="39">
        <f t="shared" si="10"/>
      </c>
      <c r="N84" s="77">
        <f t="shared" si="11"/>
      </c>
      <c r="O84" s="38">
        <f>IF(L84&lt;&gt;"",IF(OR(C84="G",C84="M"),LOOKUP(L84,Barème!$D$5:$D$82,Barème!$C$5:$C$82),IF(C84="F",LOOKUP(L84,Barème!$B$5:$B$82,Barème!$C$5:$C$82),"(F ou G)")),"")</f>
      </c>
      <c r="P84" s="39">
        <f>IF(M84&lt;&gt;"",IF(OR(C84="G",C84="M"),LOOKUP(M84,Barème!$H$5:$H$82,Barème!$G$5:$G$82),IF(C84="F",LOOKUP(M84,Barème!$F$5:$F$82,Barème!$G$5:$G$82),"(F ou G)")),"")</f>
      </c>
      <c r="Q84" s="39">
        <f t="shared" si="12"/>
      </c>
      <c r="R84" s="32"/>
      <c r="S84" s="43">
        <f t="shared" si="7"/>
      </c>
      <c r="U84" s="38">
        <f t="shared" si="8"/>
      </c>
    </row>
    <row r="85" spans="1:21" ht="15" customHeight="1">
      <c r="A85" s="28"/>
      <c r="B85" s="28"/>
      <c r="C85" s="28"/>
      <c r="D85" s="28"/>
      <c r="E85" s="59"/>
      <c r="F85" s="68"/>
      <c r="G85" s="67"/>
      <c r="H85" s="67"/>
      <c r="I85" s="67"/>
      <c r="J85" s="67"/>
      <c r="K85" s="69"/>
      <c r="L85" s="62">
        <f t="shared" si="9"/>
      </c>
      <c r="M85" s="39">
        <f t="shared" si="10"/>
      </c>
      <c r="N85" s="77">
        <f t="shared" si="11"/>
      </c>
      <c r="O85" s="38">
        <f>IF(L85&lt;&gt;"",IF(OR(C85="G",C85="M"),LOOKUP(L85,Barème!$D$5:$D$82,Barème!$C$5:$C$82),IF(C85="F",LOOKUP(L85,Barème!$B$5:$B$82,Barème!$C$5:$C$82),"(F ou G)")),"")</f>
      </c>
      <c r="P85" s="39">
        <f>IF(M85&lt;&gt;"",IF(OR(C85="G",C85="M"),LOOKUP(M85,Barème!$H$5:$H$82,Barème!$G$5:$G$82),IF(C85="F",LOOKUP(M85,Barème!$F$5:$F$82,Barème!$G$5:$G$82),"(F ou G)")),"")</f>
      </c>
      <c r="Q85" s="39">
        <f t="shared" si="12"/>
      </c>
      <c r="R85" s="32"/>
      <c r="S85" s="43">
        <f t="shared" si="7"/>
      </c>
      <c r="U85" s="38">
        <f t="shared" si="8"/>
      </c>
    </row>
    <row r="86" spans="1:21" ht="15" customHeight="1">
      <c r="A86" s="28"/>
      <c r="B86" s="28"/>
      <c r="C86" s="28"/>
      <c r="D86" s="28"/>
      <c r="E86" s="59"/>
      <c r="F86" s="68"/>
      <c r="G86" s="67"/>
      <c r="H86" s="67"/>
      <c r="I86" s="67"/>
      <c r="J86" s="67"/>
      <c r="K86" s="69"/>
      <c r="L86" s="62">
        <f t="shared" si="9"/>
      </c>
      <c r="M86" s="39">
        <f t="shared" si="10"/>
      </c>
      <c r="N86" s="77">
        <f t="shared" si="11"/>
      </c>
      <c r="O86" s="38">
        <f>IF(L86&lt;&gt;"",IF(OR(C86="G",C86="M"),LOOKUP(L86,Barème!$D$5:$D$82,Barème!$C$5:$C$82),IF(C86="F",LOOKUP(L86,Barème!$B$5:$B$82,Barème!$C$5:$C$82),"(F ou G)")),"")</f>
      </c>
      <c r="P86" s="39">
        <f>IF(M86&lt;&gt;"",IF(OR(C86="G",C86="M"),LOOKUP(M86,Barème!$H$5:$H$82,Barème!$G$5:$G$82),IF(C86="F",LOOKUP(M86,Barème!$F$5:$F$82,Barème!$G$5:$G$82),"(F ou G)")),"")</f>
      </c>
      <c r="Q86" s="39">
        <f t="shared" si="12"/>
      </c>
      <c r="R86" s="32"/>
      <c r="S86" s="43">
        <f t="shared" si="7"/>
      </c>
      <c r="U86" s="38">
        <f t="shared" si="8"/>
      </c>
    </row>
    <row r="87" spans="1:21" ht="15" customHeight="1">
      <c r="A87" s="28"/>
      <c r="B87" s="28"/>
      <c r="C87" s="28"/>
      <c r="D87" s="28"/>
      <c r="E87" s="59"/>
      <c r="F87" s="68"/>
      <c r="G87" s="67"/>
      <c r="H87" s="67"/>
      <c r="I87" s="67"/>
      <c r="J87" s="67"/>
      <c r="K87" s="69"/>
      <c r="L87" s="62">
        <f t="shared" si="9"/>
      </c>
      <c r="M87" s="39">
        <f t="shared" si="10"/>
      </c>
      <c r="N87" s="77">
        <f t="shared" si="11"/>
      </c>
      <c r="O87" s="38">
        <f>IF(L87&lt;&gt;"",IF(OR(C87="G",C87="M"),LOOKUP(L87,Barème!$D$5:$D$82,Barème!$C$5:$C$82),IF(C87="F",LOOKUP(L87,Barème!$B$5:$B$82,Barème!$C$5:$C$82),"(F ou G)")),"")</f>
      </c>
      <c r="P87" s="39">
        <f>IF(M87&lt;&gt;"",IF(OR(C87="G",C87="M"),LOOKUP(M87,Barème!$H$5:$H$82,Barème!$G$5:$G$82),IF(C87="F",LOOKUP(M87,Barème!$F$5:$F$82,Barème!$G$5:$G$82),"(F ou G)")),"")</f>
      </c>
      <c r="Q87" s="39">
        <f t="shared" si="12"/>
      </c>
      <c r="R87" s="32"/>
      <c r="S87" s="43">
        <f t="shared" si="7"/>
      </c>
      <c r="U87" s="38">
        <f t="shared" si="8"/>
      </c>
    </row>
    <row r="88" spans="1:21" ht="15" customHeight="1">
      <c r="A88" s="28"/>
      <c r="B88" s="28"/>
      <c r="C88" s="28"/>
      <c r="D88" s="28"/>
      <c r="E88" s="59"/>
      <c r="F88" s="68"/>
      <c r="G88" s="67"/>
      <c r="H88" s="67"/>
      <c r="I88" s="67"/>
      <c r="J88" s="67"/>
      <c r="K88" s="69"/>
      <c r="L88" s="62">
        <f t="shared" si="9"/>
      </c>
      <c r="M88" s="39">
        <f t="shared" si="10"/>
      </c>
      <c r="N88" s="77">
        <f t="shared" si="11"/>
      </c>
      <c r="O88" s="38">
        <f>IF(L88&lt;&gt;"",IF(OR(C88="G",C88="M"),LOOKUP(L88,Barème!$D$5:$D$82,Barème!$C$5:$C$82),IF(C88="F",LOOKUP(L88,Barème!$B$5:$B$82,Barème!$C$5:$C$82),"(F ou G)")),"")</f>
      </c>
      <c r="P88" s="39">
        <f>IF(M88&lt;&gt;"",IF(OR(C88="G",C88="M"),LOOKUP(M88,Barème!$H$5:$H$82,Barème!$G$5:$G$82),IF(C88="F",LOOKUP(M88,Barème!$F$5:$F$82,Barème!$G$5:$G$82),"(F ou G)")),"")</f>
      </c>
      <c r="Q88" s="39">
        <f t="shared" si="12"/>
      </c>
      <c r="R88" s="32"/>
      <c r="S88" s="43">
        <f t="shared" si="7"/>
      </c>
      <c r="U88" s="38">
        <f t="shared" si="8"/>
      </c>
    </row>
    <row r="89" spans="1:21" ht="15" customHeight="1">
      <c r="A89" s="28"/>
      <c r="B89" s="28"/>
      <c r="C89" s="28"/>
      <c r="D89" s="28"/>
      <c r="E89" s="59"/>
      <c r="F89" s="68"/>
      <c r="G89" s="67"/>
      <c r="H89" s="67"/>
      <c r="I89" s="67"/>
      <c r="J89" s="67"/>
      <c r="K89" s="69"/>
      <c r="L89" s="62">
        <f t="shared" si="9"/>
      </c>
      <c r="M89" s="39">
        <f t="shared" si="10"/>
      </c>
      <c r="N89" s="77">
        <f t="shared" si="11"/>
      </c>
      <c r="O89" s="38">
        <f>IF(L89&lt;&gt;"",IF(OR(C89="G",C89="M"),LOOKUP(L89,Barème!$D$5:$D$82,Barème!$C$5:$C$82),IF(C89="F",LOOKUP(L89,Barème!$B$5:$B$82,Barème!$C$5:$C$82),"(F ou G)")),"")</f>
      </c>
      <c r="P89" s="39">
        <f>IF(M89&lt;&gt;"",IF(OR(C89="G",C89="M"),LOOKUP(M89,Barème!$H$5:$H$82,Barème!$G$5:$G$82),IF(C89="F",LOOKUP(M89,Barème!$F$5:$F$82,Barème!$G$5:$G$82),"(F ou G)")),"")</f>
      </c>
      <c r="Q89" s="39">
        <f t="shared" si="12"/>
      </c>
      <c r="R89" s="32"/>
      <c r="S89" s="43">
        <f t="shared" si="7"/>
      </c>
      <c r="U89" s="38">
        <f t="shared" si="8"/>
      </c>
    </row>
    <row r="90" spans="1:21" ht="15" customHeight="1">
      <c r="A90" s="28"/>
      <c r="B90" s="28"/>
      <c r="C90" s="28"/>
      <c r="D90" s="28"/>
      <c r="E90" s="59"/>
      <c r="F90" s="68"/>
      <c r="G90" s="67"/>
      <c r="H90" s="67"/>
      <c r="I90" s="67"/>
      <c r="J90" s="67"/>
      <c r="K90" s="69"/>
      <c r="L90" s="62">
        <f t="shared" si="9"/>
      </c>
      <c r="M90" s="39">
        <f t="shared" si="10"/>
      </c>
      <c r="N90" s="77">
        <f t="shared" si="11"/>
      </c>
      <c r="O90" s="38">
        <f>IF(L90&lt;&gt;"",IF(OR(C90="G",C90="M"),LOOKUP(L90,Barème!$D$5:$D$82,Barème!$C$5:$C$82),IF(C90="F",LOOKUP(L90,Barème!$B$5:$B$82,Barème!$C$5:$C$82),"(F ou G)")),"")</f>
      </c>
      <c r="P90" s="39">
        <f>IF(M90&lt;&gt;"",IF(OR(C90="G",C90="M"),LOOKUP(M90,Barème!$H$5:$H$82,Barème!$G$5:$G$82),IF(C90="F",LOOKUP(M90,Barème!$F$5:$F$82,Barème!$G$5:$G$82),"(F ou G)")),"")</f>
      </c>
      <c r="Q90" s="39">
        <f t="shared" si="12"/>
      </c>
      <c r="R90" s="32"/>
      <c r="S90" s="43">
        <f t="shared" si="7"/>
      </c>
      <c r="U90" s="38">
        <f t="shared" si="8"/>
      </c>
    </row>
    <row r="91" spans="1:21" ht="15" customHeight="1">
      <c r="A91" s="28"/>
      <c r="B91" s="28"/>
      <c r="C91" s="28"/>
      <c r="D91" s="28"/>
      <c r="E91" s="59"/>
      <c r="F91" s="68"/>
      <c r="G91" s="67"/>
      <c r="H91" s="67"/>
      <c r="I91" s="67"/>
      <c r="J91" s="67"/>
      <c r="K91" s="69"/>
      <c r="L91" s="62">
        <f t="shared" si="9"/>
      </c>
      <c r="M91" s="39">
        <f t="shared" si="10"/>
      </c>
      <c r="N91" s="77">
        <f t="shared" si="11"/>
      </c>
      <c r="O91" s="38">
        <f>IF(L91&lt;&gt;"",IF(OR(C91="G",C91="M"),LOOKUP(L91,Barème!$D$5:$D$82,Barème!$C$5:$C$82),IF(C91="F",LOOKUP(L91,Barème!$B$5:$B$82,Barème!$C$5:$C$82),"(F ou G)")),"")</f>
      </c>
      <c r="P91" s="39">
        <f>IF(M91&lt;&gt;"",IF(OR(C91="G",C91="M"),LOOKUP(M91,Barème!$H$5:$H$82,Barème!$G$5:$G$82),IF(C91="F",LOOKUP(M91,Barème!$F$5:$F$82,Barème!$G$5:$G$82),"(F ou G)")),"")</f>
      </c>
      <c r="Q91" s="39">
        <f t="shared" si="12"/>
      </c>
      <c r="R91" s="32"/>
      <c r="S91" s="43">
        <f t="shared" si="7"/>
      </c>
      <c r="U91" s="38">
        <f t="shared" si="8"/>
      </c>
    </row>
    <row r="92" spans="1:21" ht="15" customHeight="1">
      <c r="A92" s="28"/>
      <c r="B92" s="28"/>
      <c r="C92" s="28"/>
      <c r="D92" s="28"/>
      <c r="E92" s="59"/>
      <c r="F92" s="68"/>
      <c r="G92" s="67"/>
      <c r="H92" s="67"/>
      <c r="I92" s="67"/>
      <c r="J92" s="67"/>
      <c r="K92" s="69"/>
      <c r="L92" s="62">
        <f t="shared" si="9"/>
      </c>
      <c r="M92" s="39">
        <f t="shared" si="10"/>
      </c>
      <c r="N92" s="77">
        <f t="shared" si="11"/>
      </c>
      <c r="O92" s="38">
        <f>IF(L92&lt;&gt;"",IF(OR(C92="G",C92="M"),LOOKUP(L92,Barème!$D$5:$D$82,Barème!$C$5:$C$82),IF(C92="F",LOOKUP(L92,Barème!$B$5:$B$82,Barème!$C$5:$C$82),"(F ou G)")),"")</f>
      </c>
      <c r="P92" s="39">
        <f>IF(M92&lt;&gt;"",IF(OR(C92="G",C92="M"),LOOKUP(M92,Barème!$H$5:$H$82,Barème!$G$5:$G$82),IF(C92="F",LOOKUP(M92,Barème!$F$5:$F$82,Barème!$G$5:$G$82),"(F ou G)")),"")</f>
      </c>
      <c r="Q92" s="39">
        <f t="shared" si="12"/>
      </c>
      <c r="R92" s="32"/>
      <c r="S92" s="43">
        <f t="shared" si="7"/>
      </c>
      <c r="U92" s="38">
        <f t="shared" si="8"/>
      </c>
    </row>
    <row r="93" spans="1:21" ht="15" customHeight="1">
      <c r="A93" s="28"/>
      <c r="B93" s="28"/>
      <c r="C93" s="28"/>
      <c r="D93" s="28"/>
      <c r="E93" s="59"/>
      <c r="F93" s="68"/>
      <c r="G93" s="67"/>
      <c r="H93" s="67"/>
      <c r="I93" s="67"/>
      <c r="J93" s="67"/>
      <c r="K93" s="69"/>
      <c r="L93" s="62">
        <f t="shared" si="9"/>
      </c>
      <c r="M93" s="39">
        <f t="shared" si="10"/>
      </c>
      <c r="N93" s="77">
        <f t="shared" si="11"/>
      </c>
      <c r="O93" s="38">
        <f>IF(L93&lt;&gt;"",IF(OR(C93="G",C93="M"),LOOKUP(L93,Barème!$D$5:$D$82,Barème!$C$5:$C$82),IF(C93="F",LOOKUP(L93,Barème!$B$5:$B$82,Barème!$C$5:$C$82),"(F ou G)")),"")</f>
      </c>
      <c r="P93" s="39">
        <f>IF(M93&lt;&gt;"",IF(OR(C93="G",C93="M"),LOOKUP(M93,Barème!$H$5:$H$82,Barème!$G$5:$G$82),IF(C93="F",LOOKUP(M93,Barème!$F$5:$F$82,Barème!$G$5:$G$82),"(F ou G)")),"")</f>
      </c>
      <c r="Q93" s="39">
        <f t="shared" si="12"/>
      </c>
      <c r="R93" s="32"/>
      <c r="S93" s="43">
        <f t="shared" si="7"/>
      </c>
      <c r="U93" s="38">
        <f t="shared" si="8"/>
      </c>
    </row>
    <row r="94" spans="1:21" ht="15" customHeight="1">
      <c r="A94" s="28"/>
      <c r="B94" s="28"/>
      <c r="C94" s="28"/>
      <c r="D94" s="28"/>
      <c r="E94" s="59"/>
      <c r="F94" s="68"/>
      <c r="G94" s="67"/>
      <c r="H94" s="67"/>
      <c r="I94" s="67"/>
      <c r="J94" s="67"/>
      <c r="K94" s="69"/>
      <c r="L94" s="62">
        <f t="shared" si="9"/>
      </c>
      <c r="M94" s="39">
        <f t="shared" si="10"/>
      </c>
      <c r="N94" s="77">
        <f t="shared" si="11"/>
      </c>
      <c r="O94" s="38">
        <f>IF(L94&lt;&gt;"",IF(OR(C94="G",C94="M"),LOOKUP(L94,Barème!$D$5:$D$82,Barème!$C$5:$C$82),IF(C94="F",LOOKUP(L94,Barème!$B$5:$B$82,Barème!$C$5:$C$82),"(F ou G)")),"")</f>
      </c>
      <c r="P94" s="39">
        <f>IF(M94&lt;&gt;"",IF(OR(C94="G",C94="M"),LOOKUP(M94,Barème!$H$5:$H$82,Barème!$G$5:$G$82),IF(C94="F",LOOKUP(M94,Barème!$F$5:$F$82,Barème!$G$5:$G$82),"(F ou G)")),"")</f>
      </c>
      <c r="Q94" s="39">
        <f t="shared" si="12"/>
      </c>
      <c r="R94" s="32"/>
      <c r="S94" s="43">
        <f t="shared" si="7"/>
      </c>
      <c r="U94" s="38">
        <f t="shared" si="8"/>
      </c>
    </row>
    <row r="95" spans="1:21" ht="15" customHeight="1">
      <c r="A95" s="28"/>
      <c r="B95" s="28"/>
      <c r="C95" s="28"/>
      <c r="D95" s="28"/>
      <c r="E95" s="59"/>
      <c r="F95" s="68"/>
      <c r="G95" s="67"/>
      <c r="H95" s="67"/>
      <c r="I95" s="67"/>
      <c r="J95" s="67"/>
      <c r="K95" s="69"/>
      <c r="L95" s="62">
        <f t="shared" si="9"/>
      </c>
      <c r="M95" s="39">
        <f t="shared" si="10"/>
      </c>
      <c r="N95" s="77">
        <f t="shared" si="11"/>
      </c>
      <c r="O95" s="38">
        <f>IF(L95&lt;&gt;"",IF(OR(C95="G",C95="M"),LOOKUP(L95,Barème!$D$5:$D$82,Barème!$C$5:$C$82),IF(C95="F",LOOKUP(L95,Barème!$B$5:$B$82,Barème!$C$5:$C$82),"(F ou G)")),"")</f>
      </c>
      <c r="P95" s="39">
        <f>IF(M95&lt;&gt;"",IF(OR(C95="G",C95="M"),LOOKUP(M95,Barème!$H$5:$H$82,Barème!$G$5:$G$82),IF(C95="F",LOOKUP(M95,Barème!$F$5:$F$82,Barème!$G$5:$G$82),"(F ou G)")),"")</f>
      </c>
      <c r="Q95" s="39">
        <f t="shared" si="12"/>
      </c>
      <c r="R95" s="32"/>
      <c r="S95" s="43">
        <f t="shared" si="7"/>
      </c>
      <c r="U95" s="38">
        <f t="shared" si="8"/>
      </c>
    </row>
    <row r="96" spans="1:21" ht="15" customHeight="1">
      <c r="A96" s="28"/>
      <c r="B96" s="28"/>
      <c r="C96" s="28"/>
      <c r="D96" s="28"/>
      <c r="E96" s="59"/>
      <c r="F96" s="68"/>
      <c r="G96" s="67"/>
      <c r="H96" s="67"/>
      <c r="I96" s="67"/>
      <c r="J96" s="67"/>
      <c r="K96" s="69"/>
      <c r="L96" s="62">
        <f t="shared" si="9"/>
      </c>
      <c r="M96" s="39">
        <f t="shared" si="10"/>
      </c>
      <c r="N96" s="77">
        <f t="shared" si="11"/>
      </c>
      <c r="O96" s="38">
        <f>IF(L96&lt;&gt;"",IF(OR(C96="G",C96="M"),LOOKUP(L96,Barème!$D$5:$D$82,Barème!$C$5:$C$82),IF(C96="F",LOOKUP(L96,Barème!$B$5:$B$82,Barème!$C$5:$C$82),"(F ou G)")),"")</f>
      </c>
      <c r="P96" s="39">
        <f>IF(M96&lt;&gt;"",IF(OR(C96="G",C96="M"),LOOKUP(M96,Barème!$H$5:$H$82,Barème!$G$5:$G$82),IF(C96="F",LOOKUP(M96,Barème!$F$5:$F$82,Barème!$G$5:$G$82),"(F ou G)")),"")</f>
      </c>
      <c r="Q96" s="39">
        <f t="shared" si="12"/>
      </c>
      <c r="R96" s="32"/>
      <c r="S96" s="43">
        <f t="shared" si="7"/>
      </c>
      <c r="U96" s="38">
        <f t="shared" si="8"/>
      </c>
    </row>
    <row r="97" spans="1:21" ht="15" customHeight="1">
      <c r="A97" s="28"/>
      <c r="B97" s="28"/>
      <c r="C97" s="28"/>
      <c r="D97" s="28"/>
      <c r="E97" s="59"/>
      <c r="F97" s="68"/>
      <c r="G97" s="67"/>
      <c r="H97" s="67"/>
      <c r="I97" s="67"/>
      <c r="J97" s="67"/>
      <c r="K97" s="69"/>
      <c r="L97" s="62">
        <f t="shared" si="9"/>
      </c>
      <c r="M97" s="39">
        <f t="shared" si="10"/>
      </c>
      <c r="N97" s="77">
        <f t="shared" si="11"/>
      </c>
      <c r="O97" s="38">
        <f>IF(L97&lt;&gt;"",IF(OR(C97="G",C97="M"),LOOKUP(L97,Barème!$D$5:$D$82,Barème!$C$5:$C$82),IF(C97="F",LOOKUP(L97,Barème!$B$5:$B$82,Barème!$C$5:$C$82),"(F ou G)")),"")</f>
      </c>
      <c r="P97" s="39">
        <f>IF(M97&lt;&gt;"",IF(OR(C97="G",C97="M"),LOOKUP(M97,Barème!$H$5:$H$82,Barème!$G$5:$G$82),IF(C97="F",LOOKUP(M97,Barème!$F$5:$F$82,Barème!$G$5:$G$82),"(F ou G)")),"")</f>
      </c>
      <c r="Q97" s="39">
        <f t="shared" si="12"/>
      </c>
      <c r="R97" s="32"/>
      <c r="S97" s="43">
        <f t="shared" si="7"/>
      </c>
      <c r="U97" s="38">
        <f t="shared" si="8"/>
      </c>
    </row>
    <row r="98" spans="1:21" ht="15" customHeight="1">
      <c r="A98" s="28"/>
      <c r="B98" s="28"/>
      <c r="C98" s="28"/>
      <c r="D98" s="28"/>
      <c r="E98" s="59"/>
      <c r="F98" s="68"/>
      <c r="G98" s="67"/>
      <c r="H98" s="67"/>
      <c r="I98" s="67"/>
      <c r="J98" s="67"/>
      <c r="K98" s="69"/>
      <c r="L98" s="62">
        <f t="shared" si="9"/>
      </c>
      <c r="M98" s="39">
        <f t="shared" si="10"/>
      </c>
      <c r="N98" s="77">
        <f t="shared" si="11"/>
      </c>
      <c r="O98" s="38">
        <f>IF(L98&lt;&gt;"",IF(OR(C98="G",C98="M"),LOOKUP(L98,Barème!$D$5:$D$82,Barème!$C$5:$C$82),IF(C98="F",LOOKUP(L98,Barème!$B$5:$B$82,Barème!$C$5:$C$82),"(F ou G)")),"")</f>
      </c>
      <c r="P98" s="39">
        <f>IF(M98&lt;&gt;"",IF(OR(C98="G",C98="M"),LOOKUP(M98,Barème!$H$5:$H$82,Barème!$G$5:$G$82),IF(C98="F",LOOKUP(M98,Barème!$F$5:$F$82,Barème!$G$5:$G$82),"(F ou G)")),"")</f>
      </c>
      <c r="Q98" s="39">
        <f t="shared" si="12"/>
      </c>
      <c r="R98" s="32"/>
      <c r="S98" s="43">
        <f t="shared" si="7"/>
      </c>
      <c r="U98" s="38">
        <f t="shared" si="8"/>
      </c>
    </row>
    <row r="99" spans="1:21" ht="15" customHeight="1">
      <c r="A99" s="28"/>
      <c r="B99" s="28"/>
      <c r="C99" s="28"/>
      <c r="D99" s="28"/>
      <c r="E99" s="59"/>
      <c r="F99" s="68"/>
      <c r="G99" s="67"/>
      <c r="H99" s="67"/>
      <c r="I99" s="67"/>
      <c r="J99" s="67"/>
      <c r="K99" s="69"/>
      <c r="L99" s="62">
        <f t="shared" si="9"/>
      </c>
      <c r="M99" s="39">
        <f t="shared" si="10"/>
      </c>
      <c r="N99" s="77">
        <f t="shared" si="11"/>
      </c>
      <c r="O99" s="38">
        <f>IF(L99&lt;&gt;"",IF(OR(C99="G",C99="M"),LOOKUP(L99,Barème!$D$5:$D$82,Barème!$C$5:$C$82),IF(C99="F",LOOKUP(L99,Barème!$B$5:$B$82,Barème!$C$5:$C$82),"(F ou G)")),"")</f>
      </c>
      <c r="P99" s="39">
        <f>IF(M99&lt;&gt;"",IF(OR(C99="G",C99="M"),LOOKUP(M99,Barème!$H$5:$H$82,Barème!$G$5:$G$82),IF(C99="F",LOOKUP(M99,Barème!$F$5:$F$82,Barème!$G$5:$G$82),"(F ou G)")),"")</f>
      </c>
      <c r="Q99" s="39">
        <f t="shared" si="12"/>
      </c>
      <c r="R99" s="32"/>
      <c r="S99" s="43">
        <f t="shared" si="7"/>
      </c>
      <c r="U99" s="38">
        <f t="shared" si="8"/>
      </c>
    </row>
    <row r="100" spans="1:21" ht="15" customHeight="1">
      <c r="A100" s="28"/>
      <c r="B100" s="28"/>
      <c r="C100" s="28"/>
      <c r="D100" s="28"/>
      <c r="E100" s="59"/>
      <c r="F100" s="68"/>
      <c r="G100" s="67"/>
      <c r="H100" s="67"/>
      <c r="I100" s="67"/>
      <c r="J100" s="67"/>
      <c r="K100" s="69"/>
      <c r="L100" s="62">
        <f t="shared" si="9"/>
      </c>
      <c r="M100" s="39">
        <f t="shared" si="10"/>
      </c>
      <c r="N100" s="77">
        <f t="shared" si="11"/>
      </c>
      <c r="O100" s="38">
        <f>IF(L100&lt;&gt;"",IF(OR(C100="G",C100="M"),LOOKUP(L100,Barème!$D$5:$D$82,Barème!$C$5:$C$82),IF(C100="F",LOOKUP(L100,Barème!$B$5:$B$82,Barème!$C$5:$C$82),"(F ou G)")),"")</f>
      </c>
      <c r="P100" s="39">
        <f>IF(M100&lt;&gt;"",IF(OR(C100="G",C100="M"),LOOKUP(M100,Barème!$H$5:$H$82,Barème!$G$5:$G$82),IF(C100="F",LOOKUP(M100,Barème!$F$5:$F$82,Barème!$G$5:$G$82),"(F ou G)")),"")</f>
      </c>
      <c r="Q100" s="39">
        <f t="shared" si="12"/>
      </c>
      <c r="R100" s="32"/>
      <c r="S100" s="43">
        <f t="shared" si="7"/>
      </c>
      <c r="U100" s="38">
        <f t="shared" si="8"/>
      </c>
    </row>
    <row r="101" spans="1:21" ht="15" customHeight="1" thickBot="1">
      <c r="A101" s="33"/>
      <c r="B101" s="33"/>
      <c r="C101" s="33"/>
      <c r="D101" s="33"/>
      <c r="E101" s="60"/>
      <c r="F101" s="33"/>
      <c r="G101" s="34"/>
      <c r="H101" s="34"/>
      <c r="I101" s="34"/>
      <c r="J101" s="34"/>
      <c r="K101" s="35"/>
      <c r="L101" s="40">
        <f t="shared" si="9"/>
      </c>
      <c r="M101" s="41">
        <f t="shared" si="10"/>
      </c>
      <c r="N101" s="78">
        <f t="shared" si="11"/>
      </c>
      <c r="O101" s="40">
        <f>IF(L101&lt;&gt;"",IF(OR(C101="G",C101="M"),LOOKUP(L101,Barème!$D$5:$D$82,Barème!$C$5:$C$82),IF(C101="F",LOOKUP(L101,Barème!$B$5:$B$82,Barème!$C$5:$C$82),"(F ou G)")),"")</f>
      </c>
      <c r="P101" s="41">
        <f>IF(M101&lt;&gt;"",IF(OR(C101="G",C101="M"),LOOKUP(M101,Barème!$H$5:$H$82,Barème!$G$5:$G$82),IF(C101="F",LOOKUP(M101,Barème!$F$5:$F$82,Barème!$G$5:$G$82),"(F ou G)")),"")</f>
      </c>
      <c r="Q101" s="41">
        <f t="shared" si="12"/>
      </c>
      <c r="R101" s="35"/>
      <c r="S101" s="44">
        <f t="shared" si="7"/>
      </c>
      <c r="U101" s="38">
        <f t="shared" si="8"/>
      </c>
    </row>
    <row r="102" spans="3:21" ht="15">
      <c r="C102" s="21"/>
      <c r="D102" s="21"/>
      <c r="J102" s="6"/>
      <c r="U102" s="70"/>
    </row>
    <row r="103" spans="3:21" ht="15">
      <c r="C103" s="21"/>
      <c r="D103" s="21"/>
      <c r="U103" s="70"/>
    </row>
    <row r="104" spans="3:21" ht="15">
      <c r="C104" s="21"/>
      <c r="D104" s="21"/>
      <c r="U104" s="70"/>
    </row>
    <row r="105" spans="3:21" ht="15">
      <c r="C105" s="21"/>
      <c r="D105" s="21"/>
      <c r="U105" s="70"/>
    </row>
    <row r="106" spans="3:21" ht="15">
      <c r="C106" s="21"/>
      <c r="D106" s="21"/>
      <c r="U106" s="70"/>
    </row>
    <row r="107" spans="3:21" ht="15">
      <c r="C107" s="21"/>
      <c r="D107" s="21"/>
      <c r="U107" s="70"/>
    </row>
    <row r="108" spans="3:21" ht="15">
      <c r="C108" s="21"/>
      <c r="D108" s="21"/>
      <c r="U108" s="70"/>
    </row>
    <row r="109" spans="3:21" ht="15">
      <c r="C109" s="21"/>
      <c r="D109" s="21"/>
      <c r="U109" s="70"/>
    </row>
    <row r="110" spans="3:21" ht="15">
      <c r="C110" s="21"/>
      <c r="D110" s="21"/>
      <c r="U110" s="70"/>
    </row>
    <row r="111" spans="3:21" ht="15">
      <c r="C111" s="21"/>
      <c r="D111" s="21"/>
      <c r="U111" s="70"/>
    </row>
    <row r="112" spans="3:21" ht="15">
      <c r="C112" s="21"/>
      <c r="D112" s="21"/>
      <c r="U112" s="70"/>
    </row>
    <row r="113" spans="3:21" ht="15">
      <c r="C113" s="21"/>
      <c r="D113" s="21"/>
      <c r="U113" s="70"/>
    </row>
    <row r="114" spans="3:21" ht="15">
      <c r="C114" s="21"/>
      <c r="D114" s="21"/>
      <c r="U114" s="70"/>
    </row>
    <row r="115" spans="3:21" ht="15">
      <c r="C115" s="21"/>
      <c r="D115" s="21"/>
      <c r="U115" s="70"/>
    </row>
    <row r="116" spans="3:21" ht="15">
      <c r="C116" s="21"/>
      <c r="D116" s="21"/>
      <c r="U116" s="70"/>
    </row>
    <row r="117" spans="3:21" ht="15">
      <c r="C117" s="21"/>
      <c r="D117" s="21"/>
      <c r="U117" s="70"/>
    </row>
    <row r="118" spans="3:21" ht="15">
      <c r="C118" s="21"/>
      <c r="D118" s="21"/>
      <c r="U118" s="70"/>
    </row>
    <row r="119" spans="3:21" ht="15">
      <c r="C119" s="21"/>
      <c r="D119" s="21"/>
      <c r="U119" s="70"/>
    </row>
    <row r="120" spans="3:21" ht="15">
      <c r="C120" s="21"/>
      <c r="D120" s="21"/>
      <c r="U120" s="70"/>
    </row>
    <row r="121" spans="3:21" ht="15">
      <c r="C121" s="21"/>
      <c r="D121" s="21"/>
      <c r="U121" s="70"/>
    </row>
    <row r="122" spans="3:21" ht="15">
      <c r="C122" s="21"/>
      <c r="D122" s="21"/>
      <c r="U122" s="70"/>
    </row>
    <row r="123" spans="3:21" ht="15">
      <c r="C123" s="21"/>
      <c r="D123" s="21"/>
      <c r="U123" s="70"/>
    </row>
    <row r="124" spans="3:21" ht="15">
      <c r="C124" s="21"/>
      <c r="D124" s="21"/>
      <c r="U124" s="70"/>
    </row>
    <row r="125" spans="3:21" ht="15">
      <c r="C125" s="21"/>
      <c r="D125" s="21"/>
      <c r="U125" s="70"/>
    </row>
    <row r="126" spans="3:21" ht="15">
      <c r="C126" s="21"/>
      <c r="D126" s="21"/>
      <c r="U126" s="70"/>
    </row>
    <row r="127" spans="3:21" ht="15">
      <c r="C127" s="21"/>
      <c r="D127" s="21"/>
      <c r="U127" s="70"/>
    </row>
    <row r="128" spans="3:21" ht="15">
      <c r="C128" s="21"/>
      <c r="D128" s="21"/>
      <c r="U128" s="70"/>
    </row>
    <row r="129" spans="3:21" ht="15">
      <c r="C129" s="21"/>
      <c r="D129" s="21"/>
      <c r="U129" s="70"/>
    </row>
    <row r="130" spans="3:21" ht="15">
      <c r="C130" s="21"/>
      <c r="D130" s="21"/>
      <c r="U130" s="70"/>
    </row>
    <row r="131" spans="3:21" ht="15">
      <c r="C131" s="21"/>
      <c r="D131" s="21"/>
      <c r="U131" s="70"/>
    </row>
    <row r="132" spans="3:21" ht="15">
      <c r="C132" s="21"/>
      <c r="D132" s="21"/>
      <c r="U132" s="70"/>
    </row>
    <row r="133" spans="3:21" ht="15">
      <c r="C133" s="21"/>
      <c r="D133" s="21"/>
      <c r="U133" s="70"/>
    </row>
    <row r="134" spans="3:21" ht="15">
      <c r="C134" s="21"/>
      <c r="D134" s="21"/>
      <c r="U134" s="70"/>
    </row>
    <row r="135" spans="3:21" ht="15">
      <c r="C135" s="21"/>
      <c r="D135" s="21"/>
      <c r="U135" s="70"/>
    </row>
    <row r="136" spans="3:21" ht="15">
      <c r="C136" s="21"/>
      <c r="D136" s="21"/>
      <c r="U136" s="70"/>
    </row>
    <row r="137" spans="3:21" ht="15">
      <c r="C137" s="21"/>
      <c r="D137" s="21"/>
      <c r="U137" s="70"/>
    </row>
    <row r="138" spans="3:21" ht="15">
      <c r="C138" s="21"/>
      <c r="D138" s="21"/>
      <c r="U138" s="70"/>
    </row>
    <row r="139" spans="3:21" ht="15">
      <c r="C139" s="21"/>
      <c r="D139" s="21"/>
      <c r="U139" s="70"/>
    </row>
    <row r="140" spans="3:21" ht="15">
      <c r="C140" s="21"/>
      <c r="D140" s="21"/>
      <c r="U140" s="70"/>
    </row>
    <row r="141" spans="3:21" ht="15">
      <c r="C141" s="21"/>
      <c r="D141" s="21"/>
      <c r="U141" s="70"/>
    </row>
    <row r="142" spans="3:21" ht="15">
      <c r="C142" s="21"/>
      <c r="D142" s="21"/>
      <c r="U142" s="70"/>
    </row>
    <row r="143" spans="3:21" ht="15">
      <c r="C143" s="21"/>
      <c r="D143" s="21"/>
      <c r="U143" s="70"/>
    </row>
    <row r="144" spans="3:21" ht="15">
      <c r="C144" s="21"/>
      <c r="D144" s="21"/>
      <c r="U144" s="70"/>
    </row>
    <row r="145" spans="3:21" ht="15">
      <c r="C145" s="21"/>
      <c r="D145" s="21"/>
      <c r="U145" s="70"/>
    </row>
    <row r="146" spans="3:21" ht="15">
      <c r="C146" s="21"/>
      <c r="D146" s="21"/>
      <c r="U146" s="70"/>
    </row>
    <row r="147" spans="3:21" ht="15">
      <c r="C147" s="21"/>
      <c r="D147" s="21"/>
      <c r="U147" s="70"/>
    </row>
    <row r="148" spans="3:21" ht="15">
      <c r="C148" s="21"/>
      <c r="D148" s="21"/>
      <c r="U148" s="70"/>
    </row>
    <row r="149" spans="3:21" ht="15">
      <c r="C149" s="21"/>
      <c r="D149" s="21"/>
      <c r="U149" s="70"/>
    </row>
    <row r="150" spans="3:21" ht="15">
      <c r="C150" s="21"/>
      <c r="D150" s="21"/>
      <c r="U150" s="70"/>
    </row>
    <row r="151" spans="3:21" ht="15">
      <c r="C151" s="21"/>
      <c r="D151" s="21"/>
      <c r="U151" s="70"/>
    </row>
    <row r="152" spans="3:21" ht="15">
      <c r="C152" s="21"/>
      <c r="D152" s="21"/>
      <c r="U152" s="70"/>
    </row>
    <row r="153" spans="3:21" ht="15">
      <c r="C153" s="21"/>
      <c r="D153" s="21"/>
      <c r="U153" s="70"/>
    </row>
    <row r="154" spans="3:21" ht="15">
      <c r="C154" s="21"/>
      <c r="D154" s="21"/>
      <c r="U154" s="70"/>
    </row>
    <row r="155" spans="3:21" ht="15">
      <c r="C155" s="21"/>
      <c r="D155" s="21"/>
      <c r="U155" s="70"/>
    </row>
    <row r="156" spans="3:21" ht="15">
      <c r="C156" s="21"/>
      <c r="D156" s="21"/>
      <c r="U156" s="70"/>
    </row>
    <row r="157" spans="3:21" ht="15">
      <c r="C157" s="21"/>
      <c r="D157" s="21"/>
      <c r="U157" s="70"/>
    </row>
    <row r="158" spans="3:21" ht="15">
      <c r="C158" s="21"/>
      <c r="D158" s="21"/>
      <c r="U158" s="70"/>
    </row>
    <row r="159" spans="3:21" ht="15">
      <c r="C159" s="21"/>
      <c r="D159" s="21"/>
      <c r="U159" s="70"/>
    </row>
    <row r="160" spans="3:21" ht="15">
      <c r="C160" s="21"/>
      <c r="D160" s="21"/>
      <c r="U160" s="70"/>
    </row>
    <row r="161" spans="3:21" ht="15">
      <c r="C161" s="21"/>
      <c r="D161" s="21"/>
      <c r="U161" s="70"/>
    </row>
    <row r="162" spans="3:21" ht="15">
      <c r="C162" s="21"/>
      <c r="D162" s="21"/>
      <c r="U162" s="70"/>
    </row>
    <row r="163" spans="3:21" ht="15">
      <c r="C163" s="21"/>
      <c r="D163" s="21"/>
      <c r="U163" s="70"/>
    </row>
    <row r="164" spans="3:21" ht="15">
      <c r="C164" s="21"/>
      <c r="D164" s="21"/>
      <c r="U164" s="70"/>
    </row>
    <row r="165" spans="3:21" ht="15">
      <c r="C165" s="21"/>
      <c r="D165" s="21"/>
      <c r="U165" s="70"/>
    </row>
    <row r="166" spans="3:21" ht="15">
      <c r="C166" s="21"/>
      <c r="D166" s="21"/>
      <c r="U166" s="70"/>
    </row>
    <row r="167" spans="3:21" ht="15">
      <c r="C167" s="21"/>
      <c r="D167" s="21"/>
      <c r="U167" s="70"/>
    </row>
    <row r="168" spans="3:21" ht="15">
      <c r="C168" s="21"/>
      <c r="D168" s="21"/>
      <c r="U168" s="70"/>
    </row>
    <row r="169" spans="3:21" ht="15">
      <c r="C169" s="21"/>
      <c r="D169" s="21"/>
      <c r="U169" s="70"/>
    </row>
    <row r="170" spans="3:21" ht="15">
      <c r="C170" s="21"/>
      <c r="D170" s="21"/>
      <c r="U170" s="70"/>
    </row>
    <row r="171" spans="3:21" ht="15">
      <c r="C171" s="21"/>
      <c r="D171" s="21"/>
      <c r="U171" s="70"/>
    </row>
    <row r="172" spans="3:21" ht="15">
      <c r="C172" s="21"/>
      <c r="D172" s="21"/>
      <c r="U172" s="70"/>
    </row>
    <row r="173" spans="3:21" ht="15">
      <c r="C173" s="21"/>
      <c r="D173" s="21"/>
      <c r="U173" s="70"/>
    </row>
    <row r="174" spans="3:21" ht="15">
      <c r="C174" s="21"/>
      <c r="D174" s="21"/>
      <c r="U174" s="70"/>
    </row>
    <row r="175" spans="3:21" ht="15">
      <c r="C175" s="21"/>
      <c r="D175" s="21"/>
      <c r="U175" s="70"/>
    </row>
    <row r="176" spans="3:21" ht="15">
      <c r="C176" s="21"/>
      <c r="D176" s="21"/>
      <c r="U176" s="70"/>
    </row>
    <row r="177" spans="3:21" ht="15">
      <c r="C177" s="21"/>
      <c r="D177" s="21"/>
      <c r="U177" s="70"/>
    </row>
    <row r="178" spans="3:21" ht="15">
      <c r="C178" s="21"/>
      <c r="D178" s="21"/>
      <c r="U178" s="70"/>
    </row>
    <row r="179" spans="3:21" ht="15">
      <c r="C179" s="21"/>
      <c r="D179" s="21"/>
      <c r="U179" s="70"/>
    </row>
    <row r="180" spans="3:21" ht="15">
      <c r="C180" s="21"/>
      <c r="D180" s="21"/>
      <c r="U180" s="70"/>
    </row>
    <row r="181" spans="3:21" ht="15">
      <c r="C181" s="21"/>
      <c r="D181" s="21"/>
      <c r="U181" s="70"/>
    </row>
    <row r="182" spans="3:21" ht="15">
      <c r="C182" s="21"/>
      <c r="D182" s="21"/>
      <c r="U182" s="70"/>
    </row>
    <row r="183" spans="3:21" ht="15">
      <c r="C183" s="21"/>
      <c r="D183" s="21"/>
      <c r="U183" s="70"/>
    </row>
    <row r="184" spans="3:21" ht="15">
      <c r="C184" s="21"/>
      <c r="D184" s="21"/>
      <c r="U184" s="70"/>
    </row>
    <row r="185" spans="3:21" ht="15">
      <c r="C185" s="21"/>
      <c r="D185" s="21"/>
      <c r="U185" s="70"/>
    </row>
    <row r="186" spans="3:21" ht="15">
      <c r="C186" s="21"/>
      <c r="D186" s="21"/>
      <c r="U186" s="70"/>
    </row>
    <row r="187" spans="3:21" ht="15">
      <c r="C187" s="21"/>
      <c r="D187" s="21"/>
      <c r="U187" s="70"/>
    </row>
    <row r="188" spans="3:21" ht="15">
      <c r="C188" s="21"/>
      <c r="D188" s="21"/>
      <c r="U188" s="70"/>
    </row>
    <row r="189" spans="3:21" ht="15">
      <c r="C189" s="21"/>
      <c r="D189" s="21"/>
      <c r="U189" s="70"/>
    </row>
    <row r="190" spans="3:21" ht="15">
      <c r="C190" s="21"/>
      <c r="D190" s="21"/>
      <c r="U190" s="70"/>
    </row>
    <row r="191" spans="3:21" ht="15">
      <c r="C191" s="21"/>
      <c r="D191" s="21"/>
      <c r="U191" s="70"/>
    </row>
    <row r="192" spans="3:21" ht="15">
      <c r="C192" s="21"/>
      <c r="D192" s="21"/>
      <c r="U192" s="70"/>
    </row>
    <row r="193" spans="3:21" ht="15">
      <c r="C193" s="21"/>
      <c r="D193" s="21"/>
      <c r="U193" s="70"/>
    </row>
    <row r="194" spans="3:21" ht="15">
      <c r="C194" s="21"/>
      <c r="D194" s="21"/>
      <c r="U194" s="70"/>
    </row>
    <row r="195" spans="3:21" ht="15">
      <c r="C195" s="21"/>
      <c r="D195" s="21"/>
      <c r="U195" s="70"/>
    </row>
    <row r="196" spans="3:21" ht="15">
      <c r="C196" s="21"/>
      <c r="D196" s="21"/>
      <c r="U196" s="70"/>
    </row>
    <row r="197" spans="3:21" ht="15">
      <c r="C197" s="21"/>
      <c r="D197" s="21"/>
      <c r="U197" s="70"/>
    </row>
    <row r="198" spans="3:21" ht="15">
      <c r="C198" s="21"/>
      <c r="D198" s="21"/>
      <c r="U198" s="70"/>
    </row>
    <row r="199" spans="3:21" ht="15">
      <c r="C199" s="21"/>
      <c r="D199" s="21"/>
      <c r="U199" s="70"/>
    </row>
    <row r="200" spans="3:21" ht="15">
      <c r="C200" s="21"/>
      <c r="D200" s="21"/>
      <c r="U200" s="70"/>
    </row>
    <row r="201" spans="3:21" ht="15">
      <c r="C201" s="21"/>
      <c r="D201" s="21"/>
      <c r="U201" s="70"/>
    </row>
    <row r="202" spans="3:21" ht="15">
      <c r="C202" s="21"/>
      <c r="D202" s="21"/>
      <c r="U202" s="70"/>
    </row>
    <row r="203" spans="3:21" ht="15">
      <c r="C203" s="21"/>
      <c r="D203" s="21"/>
      <c r="U203" s="70"/>
    </row>
    <row r="204" spans="3:21" ht="15">
      <c r="C204" s="21"/>
      <c r="D204" s="21"/>
      <c r="U204" s="70"/>
    </row>
    <row r="205" spans="3:21" ht="15">
      <c r="C205" s="21"/>
      <c r="D205" s="21"/>
      <c r="U205" s="70"/>
    </row>
    <row r="206" spans="3:21" ht="15">
      <c r="C206" s="21"/>
      <c r="D206" s="21"/>
      <c r="U206" s="70"/>
    </row>
    <row r="207" spans="3:21" ht="15">
      <c r="C207" s="21"/>
      <c r="D207" s="21"/>
      <c r="U207" s="70"/>
    </row>
    <row r="208" spans="3:21" ht="15">
      <c r="C208" s="21"/>
      <c r="D208" s="21"/>
      <c r="U208" s="70"/>
    </row>
    <row r="209" spans="3:21" ht="15">
      <c r="C209" s="21"/>
      <c r="D209" s="21"/>
      <c r="U209" s="70"/>
    </row>
    <row r="210" spans="3:21" ht="15">
      <c r="C210" s="21"/>
      <c r="D210" s="21"/>
      <c r="U210" s="70"/>
    </row>
    <row r="211" spans="3:21" ht="15">
      <c r="C211" s="21"/>
      <c r="D211" s="21"/>
      <c r="U211" s="70"/>
    </row>
    <row r="212" spans="3:21" ht="15">
      <c r="C212" s="21"/>
      <c r="D212" s="21"/>
      <c r="U212" s="70"/>
    </row>
    <row r="213" spans="3:21" ht="15">
      <c r="C213" s="21"/>
      <c r="D213" s="21"/>
      <c r="U213" s="70"/>
    </row>
    <row r="214" spans="3:21" ht="15">
      <c r="C214" s="21"/>
      <c r="D214" s="21"/>
      <c r="U214" s="70"/>
    </row>
    <row r="215" spans="3:21" ht="15">
      <c r="C215" s="21"/>
      <c r="D215" s="21"/>
      <c r="U215" s="70"/>
    </row>
    <row r="216" spans="3:21" ht="15">
      <c r="C216" s="21"/>
      <c r="D216" s="21"/>
      <c r="U216" s="70"/>
    </row>
    <row r="217" spans="3:21" ht="15">
      <c r="C217" s="21"/>
      <c r="D217" s="21"/>
      <c r="U217" s="70"/>
    </row>
    <row r="218" spans="3:21" ht="15">
      <c r="C218" s="21"/>
      <c r="D218" s="21"/>
      <c r="U218" s="70"/>
    </row>
    <row r="219" spans="3:21" ht="15">
      <c r="C219" s="21"/>
      <c r="D219" s="21"/>
      <c r="U219" s="70"/>
    </row>
    <row r="220" spans="3:21" ht="15">
      <c r="C220" s="21"/>
      <c r="D220" s="21"/>
      <c r="U220" s="70"/>
    </row>
    <row r="221" spans="3:21" ht="15">
      <c r="C221" s="21"/>
      <c r="D221" s="21"/>
      <c r="U221" s="70"/>
    </row>
    <row r="222" spans="3:21" ht="15">
      <c r="C222" s="21"/>
      <c r="D222" s="21"/>
      <c r="U222" s="70"/>
    </row>
    <row r="223" spans="3:21" ht="15">
      <c r="C223" s="21"/>
      <c r="D223" s="21"/>
      <c r="U223" s="70"/>
    </row>
    <row r="224" spans="3:21" ht="15">
      <c r="C224" s="21"/>
      <c r="D224" s="21"/>
      <c r="U224" s="70"/>
    </row>
    <row r="225" spans="3:21" ht="15">
      <c r="C225" s="21"/>
      <c r="D225" s="21"/>
      <c r="U225" s="70"/>
    </row>
    <row r="226" spans="3:21" ht="15">
      <c r="C226" s="21"/>
      <c r="D226" s="21"/>
      <c r="U226" s="70"/>
    </row>
    <row r="227" spans="3:21" ht="15">
      <c r="C227" s="21"/>
      <c r="D227" s="21"/>
      <c r="U227" s="70"/>
    </row>
    <row r="228" spans="3:21" ht="15">
      <c r="C228" s="21"/>
      <c r="D228" s="21"/>
      <c r="U228" s="70"/>
    </row>
    <row r="229" spans="3:21" ht="15">
      <c r="C229" s="21"/>
      <c r="D229" s="21"/>
      <c r="U229" s="70"/>
    </row>
    <row r="230" spans="3:21" ht="15">
      <c r="C230" s="21"/>
      <c r="D230" s="21"/>
      <c r="U230" s="70"/>
    </row>
    <row r="231" spans="3:21" ht="15">
      <c r="C231" s="21"/>
      <c r="D231" s="21"/>
      <c r="U231" s="70"/>
    </row>
    <row r="232" spans="3:21" ht="15">
      <c r="C232" s="21"/>
      <c r="D232" s="21"/>
      <c r="U232" s="70"/>
    </row>
    <row r="233" spans="3:21" ht="15">
      <c r="C233" s="21"/>
      <c r="D233" s="21"/>
      <c r="U233" s="70"/>
    </row>
    <row r="234" spans="3:21" ht="15">
      <c r="C234" s="21"/>
      <c r="D234" s="21"/>
      <c r="U234" s="70"/>
    </row>
    <row r="235" spans="3:21" ht="15">
      <c r="C235" s="21"/>
      <c r="D235" s="21"/>
      <c r="U235" s="70"/>
    </row>
    <row r="236" spans="3:21" ht="15">
      <c r="C236" s="21"/>
      <c r="D236" s="21"/>
      <c r="U236" s="70"/>
    </row>
    <row r="237" spans="3:21" ht="15">
      <c r="C237" s="21"/>
      <c r="D237" s="21"/>
      <c r="U237" s="70"/>
    </row>
    <row r="238" spans="3:21" ht="15">
      <c r="C238" s="21"/>
      <c r="D238" s="21"/>
      <c r="U238" s="70"/>
    </row>
    <row r="239" spans="3:21" ht="15">
      <c r="C239" s="21"/>
      <c r="D239" s="21"/>
      <c r="U239" s="70"/>
    </row>
    <row r="240" spans="3:21" ht="15">
      <c r="C240" s="21"/>
      <c r="D240" s="21"/>
      <c r="U240" s="70"/>
    </row>
    <row r="241" spans="3:21" ht="15">
      <c r="C241" s="21"/>
      <c r="D241" s="21"/>
      <c r="U241" s="70"/>
    </row>
    <row r="242" spans="3:21" ht="15">
      <c r="C242" s="21"/>
      <c r="D242" s="21"/>
      <c r="U242" s="70"/>
    </row>
    <row r="243" spans="3:21" ht="15">
      <c r="C243" s="21"/>
      <c r="D243" s="21"/>
      <c r="U243" s="70"/>
    </row>
    <row r="244" spans="3:21" ht="15">
      <c r="C244" s="21"/>
      <c r="D244" s="21"/>
      <c r="U244" s="70"/>
    </row>
    <row r="245" spans="3:21" ht="15">
      <c r="C245" s="21"/>
      <c r="D245" s="21"/>
      <c r="U245" s="70"/>
    </row>
    <row r="246" spans="3:21" ht="15">
      <c r="C246" s="21"/>
      <c r="D246" s="21"/>
      <c r="U246" s="70"/>
    </row>
    <row r="247" spans="3:21" ht="15">
      <c r="C247" s="21"/>
      <c r="D247" s="21"/>
      <c r="U247" s="70"/>
    </row>
    <row r="248" spans="3:21" ht="15">
      <c r="C248" s="21"/>
      <c r="D248" s="21"/>
      <c r="U248" s="70"/>
    </row>
    <row r="249" spans="3:21" ht="15">
      <c r="C249" s="21"/>
      <c r="D249" s="21"/>
      <c r="U249" s="70"/>
    </row>
    <row r="250" spans="3:21" ht="15">
      <c r="C250" s="21"/>
      <c r="D250" s="21"/>
      <c r="U250" s="70"/>
    </row>
    <row r="251" spans="3:21" ht="15">
      <c r="C251" s="21"/>
      <c r="D251" s="21"/>
      <c r="U251" s="70"/>
    </row>
    <row r="252" spans="3:21" ht="15">
      <c r="C252" s="21"/>
      <c r="D252" s="21"/>
      <c r="U252" s="70"/>
    </row>
    <row r="253" spans="3:21" ht="15">
      <c r="C253" s="21"/>
      <c r="D253" s="21"/>
      <c r="U253" s="70"/>
    </row>
    <row r="254" spans="3:21" ht="15">
      <c r="C254" s="21"/>
      <c r="D254" s="21"/>
      <c r="U254" s="70"/>
    </row>
    <row r="255" spans="3:21" ht="15">
      <c r="C255" s="21"/>
      <c r="D255" s="21"/>
      <c r="U255" s="70"/>
    </row>
    <row r="256" spans="3:21" ht="15">
      <c r="C256" s="21"/>
      <c r="D256" s="21"/>
      <c r="U256" s="70"/>
    </row>
    <row r="257" spans="3:21" ht="15">
      <c r="C257" s="21"/>
      <c r="D257" s="21"/>
      <c r="U257" s="70"/>
    </row>
    <row r="258" spans="3:21" ht="15">
      <c r="C258" s="21"/>
      <c r="D258" s="21"/>
      <c r="U258" s="70"/>
    </row>
    <row r="259" spans="3:21" ht="15">
      <c r="C259" s="21"/>
      <c r="D259" s="21"/>
      <c r="U259" s="70"/>
    </row>
    <row r="260" spans="3:21" ht="15">
      <c r="C260" s="21"/>
      <c r="D260" s="21"/>
      <c r="U260" s="70"/>
    </row>
    <row r="261" spans="3:21" ht="15">
      <c r="C261" s="21"/>
      <c r="D261" s="21"/>
      <c r="U261" s="70"/>
    </row>
    <row r="262" spans="3:21" ht="15">
      <c r="C262" s="21"/>
      <c r="D262" s="21"/>
      <c r="U262" s="70"/>
    </row>
    <row r="263" spans="3:21" ht="15">
      <c r="C263" s="21"/>
      <c r="D263" s="21"/>
      <c r="U263" s="70"/>
    </row>
    <row r="264" spans="3:21" ht="15">
      <c r="C264" s="21"/>
      <c r="D264" s="21"/>
      <c r="U264" s="70"/>
    </row>
    <row r="265" spans="3:21" ht="15">
      <c r="C265" s="21"/>
      <c r="D265" s="21"/>
      <c r="U265" s="70"/>
    </row>
    <row r="266" spans="3:21" ht="15">
      <c r="C266" s="21"/>
      <c r="D266" s="21"/>
      <c r="U266" s="70"/>
    </row>
    <row r="267" spans="3:21" ht="15">
      <c r="C267" s="21"/>
      <c r="D267" s="21"/>
      <c r="U267" s="70"/>
    </row>
    <row r="268" spans="3:21" ht="15">
      <c r="C268" s="21"/>
      <c r="D268" s="21"/>
      <c r="U268" s="70"/>
    </row>
    <row r="269" spans="3:21" ht="15">
      <c r="C269" s="21"/>
      <c r="D269" s="21"/>
      <c r="U269" s="70"/>
    </row>
    <row r="270" spans="3:21" ht="15">
      <c r="C270" s="21"/>
      <c r="D270" s="21"/>
      <c r="U270" s="70"/>
    </row>
    <row r="271" spans="3:21" ht="15">
      <c r="C271" s="21"/>
      <c r="D271" s="21"/>
      <c r="U271" s="70"/>
    </row>
    <row r="272" spans="3:21" ht="15">
      <c r="C272" s="21"/>
      <c r="D272" s="21"/>
      <c r="U272" s="70"/>
    </row>
    <row r="273" spans="3:21" ht="15">
      <c r="C273" s="21"/>
      <c r="D273" s="21"/>
      <c r="U273" s="70"/>
    </row>
    <row r="274" spans="3:21" ht="15">
      <c r="C274" s="21"/>
      <c r="D274" s="21"/>
      <c r="U274" s="70"/>
    </row>
    <row r="275" spans="3:21" ht="15">
      <c r="C275" s="21"/>
      <c r="D275" s="21"/>
      <c r="U275" s="70"/>
    </row>
    <row r="276" spans="3:21" ht="15">
      <c r="C276" s="21"/>
      <c r="D276" s="21"/>
      <c r="U276" s="70"/>
    </row>
    <row r="277" spans="3:21" ht="15">
      <c r="C277" s="21"/>
      <c r="D277" s="21"/>
      <c r="U277" s="70"/>
    </row>
    <row r="278" spans="3:21" ht="15">
      <c r="C278" s="21"/>
      <c r="D278" s="21"/>
      <c r="U278" s="70"/>
    </row>
    <row r="279" spans="3:21" ht="15">
      <c r="C279" s="21"/>
      <c r="D279" s="21"/>
      <c r="U279" s="70"/>
    </row>
    <row r="280" spans="3:21" ht="15">
      <c r="C280" s="21"/>
      <c r="D280" s="21"/>
      <c r="U280" s="70"/>
    </row>
    <row r="281" spans="3:21" ht="15">
      <c r="C281" s="21"/>
      <c r="D281" s="21"/>
      <c r="U281" s="70"/>
    </row>
    <row r="282" spans="3:21" ht="15">
      <c r="C282" s="21"/>
      <c r="D282" s="21"/>
      <c r="U282" s="70"/>
    </row>
    <row r="283" spans="3:21" ht="15">
      <c r="C283" s="21"/>
      <c r="D283" s="21"/>
      <c r="U283" s="70"/>
    </row>
    <row r="284" spans="3:21" ht="15">
      <c r="C284" s="21"/>
      <c r="D284" s="21"/>
      <c r="U284" s="70"/>
    </row>
    <row r="285" spans="3:21" ht="15">
      <c r="C285" s="21"/>
      <c r="D285" s="21"/>
      <c r="U285" s="70"/>
    </row>
    <row r="286" spans="3:21" ht="15">
      <c r="C286" s="21"/>
      <c r="D286" s="21"/>
      <c r="U286" s="70"/>
    </row>
    <row r="287" spans="3:21" ht="15">
      <c r="C287" s="21"/>
      <c r="D287" s="21"/>
      <c r="U287" s="70"/>
    </row>
    <row r="288" spans="3:21" ht="15">
      <c r="C288" s="21"/>
      <c r="D288" s="21"/>
      <c r="U288" s="70"/>
    </row>
    <row r="289" spans="3:21" ht="15">
      <c r="C289" s="21"/>
      <c r="D289" s="21"/>
      <c r="U289" s="70"/>
    </row>
    <row r="290" spans="3:21" ht="15">
      <c r="C290" s="21"/>
      <c r="D290" s="21"/>
      <c r="U290" s="70"/>
    </row>
    <row r="291" spans="3:21" ht="15">
      <c r="C291" s="21"/>
      <c r="D291" s="21"/>
      <c r="U291" s="70"/>
    </row>
    <row r="292" spans="3:21" ht="15">
      <c r="C292" s="21"/>
      <c r="D292" s="21"/>
      <c r="U292" s="70"/>
    </row>
    <row r="293" spans="3:21" ht="15">
      <c r="C293" s="21"/>
      <c r="D293" s="21"/>
      <c r="U293" s="70"/>
    </row>
    <row r="294" spans="3:21" ht="15">
      <c r="C294" s="21"/>
      <c r="D294" s="21"/>
      <c r="U294" s="70"/>
    </row>
    <row r="295" spans="3:21" ht="15">
      <c r="C295" s="21"/>
      <c r="D295" s="21"/>
      <c r="U295" s="70"/>
    </row>
    <row r="296" spans="3:21" ht="15">
      <c r="C296" s="21"/>
      <c r="D296" s="21"/>
      <c r="U296" s="70"/>
    </row>
    <row r="297" spans="3:21" ht="15">
      <c r="C297" s="21"/>
      <c r="D297" s="21"/>
      <c r="U297" s="70"/>
    </row>
    <row r="298" spans="3:21" ht="15">
      <c r="C298" s="21"/>
      <c r="D298" s="21"/>
      <c r="U298" s="70"/>
    </row>
    <row r="299" spans="3:21" ht="15">
      <c r="C299" s="21"/>
      <c r="D299" s="21"/>
      <c r="U299" s="70"/>
    </row>
    <row r="300" spans="3:21" ht="15">
      <c r="C300" s="21"/>
      <c r="D300" s="21"/>
      <c r="U300" s="70"/>
    </row>
    <row r="301" spans="3:21" ht="15">
      <c r="C301" s="21"/>
      <c r="D301" s="21"/>
      <c r="U301" s="70"/>
    </row>
    <row r="302" spans="3:21" ht="15">
      <c r="C302" s="21"/>
      <c r="D302" s="21"/>
      <c r="U302" s="70"/>
    </row>
    <row r="303" spans="3:21" ht="15">
      <c r="C303" s="21"/>
      <c r="D303" s="21"/>
      <c r="U303" s="70"/>
    </row>
    <row r="304" spans="3:21" ht="15">
      <c r="C304" s="21"/>
      <c r="D304" s="21"/>
      <c r="U304" s="70"/>
    </row>
    <row r="305" spans="3:21" ht="15">
      <c r="C305" s="21"/>
      <c r="D305" s="21"/>
      <c r="U305" s="70"/>
    </row>
    <row r="306" spans="3:21" ht="15">
      <c r="C306" s="21"/>
      <c r="D306" s="21"/>
      <c r="U306" s="70"/>
    </row>
    <row r="307" spans="3:21" ht="15">
      <c r="C307" s="21"/>
      <c r="D307" s="21"/>
      <c r="U307" s="70"/>
    </row>
    <row r="308" spans="3:21" ht="15">
      <c r="C308" s="21"/>
      <c r="D308" s="21"/>
      <c r="U308" s="70"/>
    </row>
    <row r="309" spans="3:21" ht="15">
      <c r="C309" s="21"/>
      <c r="D309" s="21"/>
      <c r="U309" s="70"/>
    </row>
    <row r="310" spans="3:21" ht="15">
      <c r="C310" s="21"/>
      <c r="D310" s="21"/>
      <c r="U310" s="70"/>
    </row>
    <row r="311" spans="3:21" ht="15">
      <c r="C311" s="21"/>
      <c r="D311" s="21"/>
      <c r="U311" s="70"/>
    </row>
    <row r="312" spans="3:21" ht="15">
      <c r="C312" s="21"/>
      <c r="D312" s="21"/>
      <c r="U312" s="70"/>
    </row>
    <row r="313" spans="3:21" ht="15">
      <c r="C313" s="21"/>
      <c r="D313" s="21"/>
      <c r="U313" s="70"/>
    </row>
    <row r="314" spans="3:21" ht="15">
      <c r="C314" s="21"/>
      <c r="D314" s="21"/>
      <c r="U314" s="70"/>
    </row>
    <row r="315" spans="3:21" ht="15">
      <c r="C315" s="21"/>
      <c r="D315" s="21"/>
      <c r="U315" s="70"/>
    </row>
    <row r="316" spans="3:21" ht="15">
      <c r="C316" s="21"/>
      <c r="D316" s="21"/>
      <c r="U316" s="70"/>
    </row>
    <row r="317" spans="3:21" ht="15">
      <c r="C317" s="21"/>
      <c r="D317" s="21"/>
      <c r="U317" s="70"/>
    </row>
    <row r="318" spans="3:21" ht="15">
      <c r="C318" s="21"/>
      <c r="D318" s="21"/>
      <c r="U318" s="70"/>
    </row>
    <row r="319" spans="3:21" ht="15">
      <c r="C319" s="21"/>
      <c r="D319" s="21"/>
      <c r="U319" s="70"/>
    </row>
    <row r="320" spans="3:21" ht="15">
      <c r="C320" s="21"/>
      <c r="D320" s="21"/>
      <c r="U320" s="70"/>
    </row>
    <row r="321" spans="3:21" ht="15">
      <c r="C321" s="21"/>
      <c r="D321" s="21"/>
      <c r="U321" s="70"/>
    </row>
    <row r="322" spans="3:21" ht="15">
      <c r="C322" s="21"/>
      <c r="D322" s="21"/>
      <c r="U322" s="70"/>
    </row>
    <row r="323" spans="3:21" ht="15">
      <c r="C323" s="21"/>
      <c r="D323" s="21"/>
      <c r="U323" s="70"/>
    </row>
    <row r="324" spans="3:21" ht="15">
      <c r="C324" s="21"/>
      <c r="D324" s="21"/>
      <c r="U324" s="70"/>
    </row>
    <row r="325" spans="3:21" ht="15">
      <c r="C325" s="21"/>
      <c r="D325" s="21"/>
      <c r="U325" s="70"/>
    </row>
    <row r="326" spans="3:21" ht="15">
      <c r="C326" s="21"/>
      <c r="D326" s="21"/>
      <c r="U326" s="70"/>
    </row>
    <row r="327" spans="3:21" ht="15">
      <c r="C327" s="21"/>
      <c r="D327" s="21"/>
      <c r="U327" s="70"/>
    </row>
    <row r="328" spans="3:21" ht="15">
      <c r="C328" s="21"/>
      <c r="D328" s="21"/>
      <c r="U328" s="70"/>
    </row>
    <row r="329" spans="3:21" ht="15">
      <c r="C329" s="21"/>
      <c r="D329" s="21"/>
      <c r="U329" s="70"/>
    </row>
    <row r="330" spans="3:21" ht="15">
      <c r="C330" s="21"/>
      <c r="D330" s="21"/>
      <c r="U330" s="70"/>
    </row>
    <row r="331" spans="3:21" ht="15">
      <c r="C331" s="21"/>
      <c r="D331" s="21"/>
      <c r="U331" s="70"/>
    </row>
    <row r="332" spans="3:21" ht="15">
      <c r="C332" s="21"/>
      <c r="D332" s="21"/>
      <c r="U332" s="70"/>
    </row>
    <row r="333" spans="3:21" ht="15">
      <c r="C333" s="21"/>
      <c r="D333" s="21"/>
      <c r="U333" s="70"/>
    </row>
    <row r="334" spans="3:21" ht="15">
      <c r="C334" s="21"/>
      <c r="D334" s="21"/>
      <c r="U334" s="70"/>
    </row>
    <row r="335" spans="3:21" ht="15">
      <c r="C335" s="21"/>
      <c r="D335" s="21"/>
      <c r="U335" s="70"/>
    </row>
    <row r="336" spans="3:21" ht="15">
      <c r="C336" s="21"/>
      <c r="D336" s="21"/>
      <c r="U336" s="70"/>
    </row>
    <row r="337" spans="3:21" ht="15">
      <c r="C337" s="21"/>
      <c r="D337" s="21"/>
      <c r="U337" s="70"/>
    </row>
    <row r="338" spans="3:21" ht="15">
      <c r="C338" s="21"/>
      <c r="D338" s="21"/>
      <c r="U338" s="70"/>
    </row>
    <row r="339" spans="3:21" ht="15">
      <c r="C339" s="21"/>
      <c r="D339" s="21"/>
      <c r="U339" s="70"/>
    </row>
    <row r="340" spans="3:21" ht="15">
      <c r="C340" s="21"/>
      <c r="D340" s="21"/>
      <c r="U340" s="70"/>
    </row>
    <row r="341" spans="3:21" ht="15">
      <c r="C341" s="21"/>
      <c r="D341" s="21"/>
      <c r="U341" s="70"/>
    </row>
    <row r="342" spans="3:21" ht="15">
      <c r="C342" s="21"/>
      <c r="D342" s="21"/>
      <c r="U342" s="70"/>
    </row>
    <row r="343" spans="3:21" ht="15">
      <c r="C343" s="21"/>
      <c r="D343" s="21"/>
      <c r="U343" s="70"/>
    </row>
    <row r="344" spans="3:21" ht="15">
      <c r="C344" s="21"/>
      <c r="D344" s="21"/>
      <c r="U344" s="70"/>
    </row>
    <row r="345" spans="3:21" ht="15">
      <c r="C345" s="21"/>
      <c r="D345" s="21"/>
      <c r="U345" s="70"/>
    </row>
    <row r="346" spans="3:21" ht="15">
      <c r="C346" s="21"/>
      <c r="D346" s="21"/>
      <c r="U346" s="70"/>
    </row>
    <row r="347" spans="3:21" ht="15">
      <c r="C347" s="21"/>
      <c r="D347" s="21"/>
      <c r="U347" s="70"/>
    </row>
    <row r="348" spans="3:21" ht="15">
      <c r="C348" s="21"/>
      <c r="D348" s="21"/>
      <c r="U348" s="70"/>
    </row>
    <row r="349" spans="3:21" ht="15">
      <c r="C349" s="21"/>
      <c r="D349" s="21"/>
      <c r="U349" s="70"/>
    </row>
    <row r="350" spans="3:21" ht="15">
      <c r="C350" s="21"/>
      <c r="D350" s="21"/>
      <c r="U350" s="70"/>
    </row>
    <row r="351" spans="3:21" ht="15">
      <c r="C351" s="21"/>
      <c r="D351" s="21"/>
      <c r="U351" s="70"/>
    </row>
    <row r="352" spans="3:21" ht="15">
      <c r="C352" s="21"/>
      <c r="D352" s="21"/>
      <c r="U352" s="70"/>
    </row>
    <row r="353" spans="3:21" ht="15">
      <c r="C353" s="21"/>
      <c r="D353" s="21"/>
      <c r="U353" s="70"/>
    </row>
    <row r="354" spans="3:21" ht="15">
      <c r="C354" s="21"/>
      <c r="D354" s="21"/>
      <c r="U354" s="70"/>
    </row>
    <row r="355" spans="3:21" ht="15">
      <c r="C355" s="21"/>
      <c r="D355" s="21"/>
      <c r="U355" s="70"/>
    </row>
    <row r="356" spans="3:21" ht="15">
      <c r="C356" s="21"/>
      <c r="D356" s="21"/>
      <c r="U356" s="70"/>
    </row>
    <row r="357" spans="3:21" ht="15">
      <c r="C357" s="21"/>
      <c r="D357" s="21"/>
      <c r="U357" s="70"/>
    </row>
    <row r="358" spans="3:21" ht="15">
      <c r="C358" s="21"/>
      <c r="D358" s="21"/>
      <c r="U358" s="70"/>
    </row>
    <row r="359" spans="3:21" ht="15">
      <c r="C359" s="21"/>
      <c r="D359" s="21"/>
      <c r="U359" s="70"/>
    </row>
    <row r="360" spans="3:21" ht="15">
      <c r="C360" s="21"/>
      <c r="D360" s="21"/>
      <c r="U360" s="70"/>
    </row>
    <row r="361" spans="3:21" ht="15">
      <c r="C361" s="21"/>
      <c r="D361" s="21"/>
      <c r="U361" s="70"/>
    </row>
    <row r="362" spans="3:21" ht="15">
      <c r="C362" s="21"/>
      <c r="D362" s="21"/>
      <c r="U362" s="70"/>
    </row>
    <row r="363" spans="3:21" ht="15">
      <c r="C363" s="21"/>
      <c r="D363" s="21"/>
      <c r="U363" s="70"/>
    </row>
    <row r="364" spans="3:21" ht="15">
      <c r="C364" s="21"/>
      <c r="D364" s="21"/>
      <c r="U364" s="70"/>
    </row>
    <row r="365" spans="3:21" ht="15">
      <c r="C365" s="21"/>
      <c r="D365" s="21"/>
      <c r="U365" s="70"/>
    </row>
    <row r="366" spans="3:21" ht="15">
      <c r="C366" s="21"/>
      <c r="D366" s="21"/>
      <c r="U366" s="70"/>
    </row>
    <row r="367" spans="3:21" ht="15">
      <c r="C367" s="21"/>
      <c r="D367" s="21"/>
      <c r="U367" s="70"/>
    </row>
    <row r="368" spans="3:21" ht="15">
      <c r="C368" s="21"/>
      <c r="D368" s="21"/>
      <c r="U368" s="70"/>
    </row>
    <row r="369" spans="3:21" ht="15">
      <c r="C369" s="21"/>
      <c r="D369" s="21"/>
      <c r="U369" s="70"/>
    </row>
    <row r="370" spans="3:21" ht="15">
      <c r="C370" s="21"/>
      <c r="D370" s="21"/>
      <c r="U370" s="70"/>
    </row>
    <row r="371" spans="3:21" ht="15">
      <c r="C371" s="21"/>
      <c r="D371" s="21"/>
      <c r="U371" s="70"/>
    </row>
    <row r="372" spans="3:21" ht="15">
      <c r="C372" s="21"/>
      <c r="D372" s="21"/>
      <c r="U372" s="70"/>
    </row>
    <row r="373" spans="3:21" ht="15">
      <c r="C373" s="21"/>
      <c r="D373" s="21"/>
      <c r="U373" s="70"/>
    </row>
    <row r="374" spans="3:21" ht="15">
      <c r="C374" s="21"/>
      <c r="D374" s="21"/>
      <c r="U374" s="70"/>
    </row>
    <row r="375" spans="3:21" ht="15">
      <c r="C375" s="21"/>
      <c r="D375" s="21"/>
      <c r="U375" s="70"/>
    </row>
    <row r="376" spans="3:21" ht="15">
      <c r="C376" s="21"/>
      <c r="D376" s="21"/>
      <c r="U376" s="70"/>
    </row>
    <row r="377" spans="3:21" ht="15">
      <c r="C377" s="21"/>
      <c r="D377" s="21"/>
      <c r="U377" s="70"/>
    </row>
    <row r="378" spans="3:21" ht="15">
      <c r="C378" s="21"/>
      <c r="D378" s="21"/>
      <c r="U378" s="70"/>
    </row>
    <row r="379" spans="3:21" ht="15">
      <c r="C379" s="21"/>
      <c r="D379" s="21"/>
      <c r="U379" s="70"/>
    </row>
    <row r="380" spans="3:21" ht="15">
      <c r="C380" s="21"/>
      <c r="D380" s="21"/>
      <c r="U380" s="70"/>
    </row>
    <row r="381" spans="3:21" ht="15">
      <c r="C381" s="21"/>
      <c r="D381" s="21"/>
      <c r="U381" s="70"/>
    </row>
    <row r="382" spans="3:21" ht="15">
      <c r="C382" s="21"/>
      <c r="D382" s="21"/>
      <c r="U382" s="70"/>
    </row>
    <row r="383" spans="3:21" ht="15">
      <c r="C383" s="21"/>
      <c r="D383" s="21"/>
      <c r="U383" s="70"/>
    </row>
    <row r="384" spans="3:21" ht="15">
      <c r="C384" s="21"/>
      <c r="D384" s="21"/>
      <c r="U384" s="70"/>
    </row>
    <row r="385" spans="3:21" ht="15">
      <c r="C385" s="21"/>
      <c r="D385" s="21"/>
      <c r="U385" s="70"/>
    </row>
    <row r="386" spans="3:21" ht="15">
      <c r="C386" s="21"/>
      <c r="D386" s="21"/>
      <c r="U386" s="70"/>
    </row>
    <row r="387" spans="3:21" ht="15">
      <c r="C387" s="21"/>
      <c r="D387" s="21"/>
      <c r="U387" s="70"/>
    </row>
    <row r="388" spans="3:21" ht="15">
      <c r="C388" s="21"/>
      <c r="D388" s="21"/>
      <c r="U388" s="70"/>
    </row>
    <row r="389" spans="3:21" ht="15">
      <c r="C389" s="21"/>
      <c r="D389" s="21"/>
      <c r="U389" s="70"/>
    </row>
    <row r="390" spans="3:21" ht="15">
      <c r="C390" s="21"/>
      <c r="D390" s="21"/>
      <c r="U390" s="70"/>
    </row>
    <row r="391" spans="3:21" ht="15">
      <c r="C391" s="21"/>
      <c r="D391" s="21"/>
      <c r="U391" s="70"/>
    </row>
    <row r="392" spans="3:21" ht="15">
      <c r="C392" s="21"/>
      <c r="D392" s="21"/>
      <c r="U392" s="70"/>
    </row>
    <row r="393" spans="3:21" ht="15">
      <c r="C393" s="21"/>
      <c r="D393" s="21"/>
      <c r="U393" s="70"/>
    </row>
    <row r="394" spans="3:21" ht="15">
      <c r="C394" s="21"/>
      <c r="D394" s="21"/>
      <c r="U394" s="70"/>
    </row>
    <row r="395" spans="3:21" ht="15">
      <c r="C395" s="21"/>
      <c r="D395" s="21"/>
      <c r="U395" s="70"/>
    </row>
    <row r="396" spans="3:21" ht="15">
      <c r="C396" s="21"/>
      <c r="D396" s="21"/>
      <c r="U396" s="70"/>
    </row>
    <row r="397" spans="3:21" ht="15">
      <c r="C397" s="21"/>
      <c r="D397" s="21"/>
      <c r="U397" s="70"/>
    </row>
    <row r="398" spans="3:21" ht="15">
      <c r="C398" s="21"/>
      <c r="D398" s="21"/>
      <c r="U398" s="70"/>
    </row>
    <row r="399" spans="3:21" ht="15">
      <c r="C399" s="21"/>
      <c r="D399" s="21"/>
      <c r="U399" s="70"/>
    </row>
    <row r="400" spans="3:21" ht="15">
      <c r="C400" s="21"/>
      <c r="D400" s="21"/>
      <c r="U400" s="70"/>
    </row>
    <row r="401" spans="3:21" ht="15">
      <c r="C401" s="21"/>
      <c r="D401" s="21"/>
      <c r="U401" s="70"/>
    </row>
    <row r="402" spans="3:21" ht="15">
      <c r="C402" s="21"/>
      <c r="D402" s="21"/>
      <c r="U402" s="70"/>
    </row>
    <row r="403" spans="3:21" ht="15">
      <c r="C403" s="21"/>
      <c r="D403" s="21"/>
      <c r="U403" s="70"/>
    </row>
    <row r="404" spans="3:21" ht="15">
      <c r="C404" s="21"/>
      <c r="D404" s="21"/>
      <c r="U404" s="70"/>
    </row>
    <row r="405" spans="3:21" ht="15">
      <c r="C405" s="21"/>
      <c r="D405" s="21"/>
      <c r="U405" s="70"/>
    </row>
    <row r="406" spans="3:21" ht="15">
      <c r="C406" s="21"/>
      <c r="D406" s="21"/>
      <c r="U406" s="70"/>
    </row>
    <row r="407" spans="3:21" ht="15">
      <c r="C407" s="21"/>
      <c r="D407" s="21"/>
      <c r="U407" s="70"/>
    </row>
    <row r="408" spans="3:21" ht="15">
      <c r="C408" s="21"/>
      <c r="D408" s="21"/>
      <c r="U408" s="70"/>
    </row>
    <row r="409" spans="3:21" ht="15">
      <c r="C409" s="21"/>
      <c r="D409" s="21"/>
      <c r="U409" s="70"/>
    </row>
    <row r="410" spans="3:21" ht="15">
      <c r="C410" s="21"/>
      <c r="D410" s="21"/>
      <c r="U410" s="70"/>
    </row>
    <row r="411" spans="3:21" ht="15">
      <c r="C411" s="21"/>
      <c r="D411" s="21"/>
      <c r="U411" s="70"/>
    </row>
    <row r="412" spans="3:21" ht="15">
      <c r="C412" s="21"/>
      <c r="D412" s="21"/>
      <c r="U412" s="70"/>
    </row>
    <row r="413" spans="3:21" ht="15">
      <c r="C413" s="21"/>
      <c r="D413" s="21"/>
      <c r="U413" s="70"/>
    </row>
    <row r="414" spans="3:21" ht="15">
      <c r="C414" s="21"/>
      <c r="D414" s="21"/>
      <c r="U414" s="70"/>
    </row>
    <row r="415" spans="3:21" ht="15">
      <c r="C415" s="21"/>
      <c r="D415" s="21"/>
      <c r="U415" s="70"/>
    </row>
    <row r="416" spans="3:21" ht="15">
      <c r="C416" s="21"/>
      <c r="D416" s="21"/>
      <c r="U416" s="70"/>
    </row>
    <row r="417" spans="3:21" ht="15">
      <c r="C417" s="21"/>
      <c r="D417" s="21"/>
      <c r="U417" s="70"/>
    </row>
    <row r="418" spans="3:21" ht="15">
      <c r="C418" s="21"/>
      <c r="D418" s="21"/>
      <c r="U418" s="70"/>
    </row>
    <row r="419" spans="3:21" ht="15">
      <c r="C419" s="21"/>
      <c r="D419" s="21"/>
      <c r="U419" s="70"/>
    </row>
    <row r="420" spans="3:21" ht="15">
      <c r="C420" s="21"/>
      <c r="D420" s="21"/>
      <c r="U420" s="70"/>
    </row>
    <row r="421" spans="3:21" ht="15">
      <c r="C421" s="21"/>
      <c r="D421" s="21"/>
      <c r="U421" s="70"/>
    </row>
    <row r="422" spans="3:21" ht="15">
      <c r="C422" s="21"/>
      <c r="D422" s="21"/>
      <c r="U422" s="70"/>
    </row>
    <row r="423" spans="3:21" ht="15">
      <c r="C423" s="21"/>
      <c r="D423" s="21"/>
      <c r="U423" s="70"/>
    </row>
    <row r="424" spans="3:21" ht="15">
      <c r="C424" s="21"/>
      <c r="D424" s="21"/>
      <c r="U424" s="70"/>
    </row>
    <row r="425" spans="3:21" ht="15">
      <c r="C425" s="21"/>
      <c r="D425" s="21"/>
      <c r="U425" s="70"/>
    </row>
    <row r="426" spans="3:21" ht="15">
      <c r="C426" s="21"/>
      <c r="D426" s="21"/>
      <c r="U426" s="70"/>
    </row>
    <row r="427" spans="3:21" ht="15">
      <c r="C427" s="21"/>
      <c r="D427" s="21"/>
      <c r="U427" s="70"/>
    </row>
    <row r="428" spans="3:21" ht="15">
      <c r="C428" s="21"/>
      <c r="D428" s="21"/>
      <c r="U428" s="70"/>
    </row>
    <row r="429" spans="3:21" ht="15">
      <c r="C429" s="21"/>
      <c r="D429" s="21"/>
      <c r="U429" s="70"/>
    </row>
    <row r="430" spans="3:21" ht="15">
      <c r="C430" s="21"/>
      <c r="D430" s="21"/>
      <c r="U430" s="70"/>
    </row>
    <row r="431" spans="3:21" ht="15">
      <c r="C431" s="21"/>
      <c r="D431" s="21"/>
      <c r="U431" s="70"/>
    </row>
    <row r="432" spans="3:21" ht="15">
      <c r="C432" s="21"/>
      <c r="D432" s="21"/>
      <c r="U432" s="70"/>
    </row>
    <row r="433" spans="3:21" ht="15">
      <c r="C433" s="21"/>
      <c r="D433" s="21"/>
      <c r="U433" s="70"/>
    </row>
    <row r="434" spans="3:21" ht="15">
      <c r="C434" s="21"/>
      <c r="D434" s="21"/>
      <c r="U434" s="70"/>
    </row>
    <row r="435" spans="3:21" ht="15">
      <c r="C435" s="21"/>
      <c r="D435" s="21"/>
      <c r="U435" s="70"/>
    </row>
    <row r="436" spans="3:21" ht="15">
      <c r="C436" s="21"/>
      <c r="D436" s="21"/>
      <c r="U436" s="70"/>
    </row>
    <row r="437" spans="3:21" ht="15">
      <c r="C437" s="21"/>
      <c r="D437" s="21"/>
      <c r="U437" s="70"/>
    </row>
    <row r="438" spans="3:21" ht="15">
      <c r="C438" s="21"/>
      <c r="D438" s="21"/>
      <c r="U438" s="70"/>
    </row>
    <row r="439" spans="3:21" ht="15">
      <c r="C439" s="21"/>
      <c r="D439" s="21"/>
      <c r="U439" s="70"/>
    </row>
    <row r="440" spans="3:21" ht="15">
      <c r="C440" s="21"/>
      <c r="D440" s="21"/>
      <c r="U440" s="70"/>
    </row>
    <row r="441" spans="3:21" ht="15">
      <c r="C441" s="21"/>
      <c r="D441" s="21"/>
      <c r="U441" s="70"/>
    </row>
    <row r="442" spans="3:21" ht="15">
      <c r="C442" s="21"/>
      <c r="D442" s="21"/>
      <c r="U442" s="70"/>
    </row>
    <row r="443" spans="3:21" ht="15">
      <c r="C443" s="21"/>
      <c r="D443" s="21"/>
      <c r="U443" s="70"/>
    </row>
    <row r="444" spans="3:21" ht="15">
      <c r="C444" s="21"/>
      <c r="D444" s="21"/>
      <c r="U444" s="70"/>
    </row>
    <row r="445" spans="3:21" ht="15">
      <c r="C445" s="21"/>
      <c r="D445" s="21"/>
      <c r="U445" s="70"/>
    </row>
    <row r="446" spans="3:21" ht="15">
      <c r="C446" s="21"/>
      <c r="D446" s="21"/>
      <c r="U446" s="70"/>
    </row>
    <row r="447" spans="3:21" ht="15">
      <c r="C447" s="21"/>
      <c r="D447" s="21"/>
      <c r="U447" s="70"/>
    </row>
    <row r="448" spans="3:21" ht="15">
      <c r="C448" s="21"/>
      <c r="D448" s="21"/>
      <c r="U448" s="70"/>
    </row>
    <row r="449" spans="3:21" ht="15">
      <c r="C449" s="21"/>
      <c r="D449" s="21"/>
      <c r="U449" s="70"/>
    </row>
    <row r="450" spans="3:21" ht="15">
      <c r="C450" s="21"/>
      <c r="D450" s="21"/>
      <c r="U450" s="70"/>
    </row>
    <row r="451" spans="3:21" ht="15">
      <c r="C451" s="21"/>
      <c r="D451" s="21"/>
      <c r="U451" s="70"/>
    </row>
    <row r="452" spans="3:21" ht="15">
      <c r="C452" s="21"/>
      <c r="D452" s="21"/>
      <c r="U452" s="70"/>
    </row>
    <row r="453" spans="3:21" ht="15">
      <c r="C453" s="21"/>
      <c r="D453" s="21"/>
      <c r="U453" s="70"/>
    </row>
    <row r="454" spans="3:21" ht="15">
      <c r="C454" s="21"/>
      <c r="D454" s="21"/>
      <c r="U454" s="70"/>
    </row>
    <row r="455" spans="3:21" ht="15">
      <c r="C455" s="21"/>
      <c r="D455" s="21"/>
      <c r="U455" s="70"/>
    </row>
    <row r="456" spans="3:21" ht="15">
      <c r="C456" s="21"/>
      <c r="D456" s="21"/>
      <c r="U456" s="70"/>
    </row>
    <row r="457" spans="3:21" ht="15">
      <c r="C457" s="21"/>
      <c r="D457" s="21"/>
      <c r="U457" s="70"/>
    </row>
    <row r="458" spans="3:21" ht="15">
      <c r="C458" s="21"/>
      <c r="D458" s="21"/>
      <c r="U458" s="70"/>
    </row>
    <row r="459" spans="3:21" ht="15">
      <c r="C459" s="21"/>
      <c r="D459" s="21"/>
      <c r="U459" s="70"/>
    </row>
    <row r="460" spans="3:21" ht="15">
      <c r="C460" s="21"/>
      <c r="D460" s="21"/>
      <c r="U460" s="70"/>
    </row>
    <row r="461" spans="3:21" ht="15">
      <c r="C461" s="21"/>
      <c r="D461" s="21"/>
      <c r="U461" s="70"/>
    </row>
    <row r="462" spans="3:21" ht="15">
      <c r="C462" s="21"/>
      <c r="D462" s="21"/>
      <c r="U462" s="70"/>
    </row>
    <row r="463" spans="3:21" ht="15">
      <c r="C463" s="21"/>
      <c r="D463" s="21"/>
      <c r="U463" s="70"/>
    </row>
    <row r="464" spans="3:21" ht="15">
      <c r="C464" s="21"/>
      <c r="D464" s="21"/>
      <c r="U464" s="70"/>
    </row>
    <row r="465" spans="3:21" ht="15">
      <c r="C465" s="21"/>
      <c r="D465" s="21"/>
      <c r="U465" s="70"/>
    </row>
    <row r="466" spans="3:21" ht="15">
      <c r="C466" s="21"/>
      <c r="D466" s="21"/>
      <c r="U466" s="70"/>
    </row>
    <row r="467" spans="3:21" ht="15">
      <c r="C467" s="21"/>
      <c r="D467" s="21"/>
      <c r="U467" s="70"/>
    </row>
    <row r="468" spans="3:21" ht="15">
      <c r="C468" s="21"/>
      <c r="D468" s="21"/>
      <c r="U468" s="70"/>
    </row>
    <row r="469" spans="3:21" ht="15">
      <c r="C469" s="21"/>
      <c r="D469" s="21"/>
      <c r="U469" s="70"/>
    </row>
    <row r="470" spans="3:21" ht="15">
      <c r="C470" s="21"/>
      <c r="D470" s="21"/>
      <c r="U470" s="70"/>
    </row>
    <row r="471" spans="3:21" ht="15">
      <c r="C471" s="21"/>
      <c r="D471" s="21"/>
      <c r="U471" s="70"/>
    </row>
    <row r="472" spans="3:21" ht="15">
      <c r="C472" s="21"/>
      <c r="D472" s="21"/>
      <c r="U472" s="70"/>
    </row>
    <row r="473" spans="3:21" ht="15">
      <c r="C473" s="21"/>
      <c r="D473" s="21"/>
      <c r="U473" s="70"/>
    </row>
    <row r="474" spans="3:21" ht="15">
      <c r="C474" s="21"/>
      <c r="D474" s="21"/>
      <c r="U474" s="70"/>
    </row>
    <row r="475" spans="3:21" ht="15">
      <c r="C475" s="21"/>
      <c r="D475" s="21"/>
      <c r="U475" s="70"/>
    </row>
    <row r="476" spans="3:21" ht="15">
      <c r="C476" s="21"/>
      <c r="D476" s="21"/>
      <c r="U476" s="70"/>
    </row>
    <row r="477" spans="3:21" ht="15">
      <c r="C477" s="21"/>
      <c r="D477" s="21"/>
      <c r="U477" s="70"/>
    </row>
    <row r="478" spans="3:21" ht="15">
      <c r="C478" s="21"/>
      <c r="D478" s="21"/>
      <c r="U478" s="70"/>
    </row>
    <row r="479" spans="3:21" ht="15">
      <c r="C479" s="21"/>
      <c r="D479" s="21"/>
      <c r="U479" s="70"/>
    </row>
    <row r="480" spans="3:21" ht="15">
      <c r="C480" s="21"/>
      <c r="D480" s="21"/>
      <c r="U480" s="70"/>
    </row>
    <row r="481" spans="3:21" ht="15">
      <c r="C481" s="21"/>
      <c r="D481" s="21"/>
      <c r="U481" s="70"/>
    </row>
    <row r="482" spans="3:21" ht="15">
      <c r="C482" s="21"/>
      <c r="D482" s="21"/>
      <c r="U482" s="70"/>
    </row>
    <row r="483" spans="3:21" ht="15">
      <c r="C483" s="21"/>
      <c r="D483" s="21"/>
      <c r="U483" s="70"/>
    </row>
    <row r="484" spans="3:21" ht="15">
      <c r="C484" s="21"/>
      <c r="D484" s="21"/>
      <c r="U484" s="70"/>
    </row>
    <row r="485" spans="3:21" ht="15">
      <c r="C485" s="21"/>
      <c r="D485" s="21"/>
      <c r="U485" s="70"/>
    </row>
    <row r="486" spans="3:21" ht="15">
      <c r="C486" s="21"/>
      <c r="D486" s="21"/>
      <c r="U486" s="70"/>
    </row>
    <row r="487" spans="3:21" ht="15">
      <c r="C487" s="21"/>
      <c r="D487" s="21"/>
      <c r="U487" s="70"/>
    </row>
    <row r="488" spans="3:21" ht="15">
      <c r="C488" s="21"/>
      <c r="D488" s="21"/>
      <c r="U488" s="70"/>
    </row>
    <row r="489" spans="3:21" ht="15">
      <c r="C489" s="21"/>
      <c r="D489" s="21"/>
      <c r="U489" s="70"/>
    </row>
    <row r="490" spans="3:21" ht="15">
      <c r="C490" s="21"/>
      <c r="D490" s="21"/>
      <c r="U490" s="70"/>
    </row>
    <row r="491" spans="3:21" ht="15">
      <c r="C491" s="21"/>
      <c r="D491" s="21"/>
      <c r="U491" s="70"/>
    </row>
    <row r="492" spans="3:21" ht="15">
      <c r="C492" s="21"/>
      <c r="D492" s="21"/>
      <c r="U492" s="70"/>
    </row>
    <row r="493" spans="3:21" ht="15">
      <c r="C493" s="21"/>
      <c r="D493" s="21"/>
      <c r="U493" s="70"/>
    </row>
    <row r="494" spans="3:21" ht="15">
      <c r="C494" s="21"/>
      <c r="D494" s="21"/>
      <c r="U494" s="70"/>
    </row>
    <row r="495" spans="3:21" ht="15">
      <c r="C495" s="21"/>
      <c r="D495" s="21"/>
      <c r="U495" s="70"/>
    </row>
    <row r="496" spans="3:21" ht="15">
      <c r="C496" s="21"/>
      <c r="D496" s="21"/>
      <c r="U496" s="70"/>
    </row>
    <row r="497" spans="3:21" ht="15">
      <c r="C497" s="21"/>
      <c r="D497" s="21"/>
      <c r="U497" s="70"/>
    </row>
    <row r="498" spans="3:21" ht="15">
      <c r="C498" s="21"/>
      <c r="D498" s="21"/>
      <c r="U498" s="70"/>
    </row>
    <row r="499" spans="3:21" ht="15">
      <c r="C499" s="21"/>
      <c r="D499" s="21"/>
      <c r="U499" s="70"/>
    </row>
    <row r="500" spans="3:21" ht="15">
      <c r="C500" s="21"/>
      <c r="D500" s="21"/>
      <c r="U500" s="70"/>
    </row>
    <row r="501" spans="3:21" ht="15">
      <c r="C501" s="21"/>
      <c r="D501" s="21"/>
      <c r="U501" s="70"/>
    </row>
    <row r="502" spans="3:21" ht="15">
      <c r="C502" s="21"/>
      <c r="D502" s="21"/>
      <c r="U502" s="70"/>
    </row>
    <row r="503" spans="3:21" ht="15">
      <c r="C503" s="21"/>
      <c r="D503" s="21"/>
      <c r="U503" s="70"/>
    </row>
    <row r="504" spans="3:21" ht="15">
      <c r="C504" s="21"/>
      <c r="D504" s="21"/>
      <c r="U504" s="70"/>
    </row>
    <row r="505" spans="3:21" ht="15">
      <c r="C505" s="21"/>
      <c r="D505" s="21"/>
      <c r="U505" s="70"/>
    </row>
    <row r="506" spans="3:21" ht="15">
      <c r="C506" s="21"/>
      <c r="D506" s="21"/>
      <c r="U506" s="70"/>
    </row>
    <row r="507" spans="3:21" ht="15">
      <c r="C507" s="21"/>
      <c r="D507" s="21"/>
      <c r="U507" s="70"/>
    </row>
    <row r="508" spans="3:21" ht="15">
      <c r="C508" s="21"/>
      <c r="D508" s="21"/>
      <c r="U508" s="70"/>
    </row>
    <row r="509" spans="3:21" ht="15">
      <c r="C509" s="21"/>
      <c r="D509" s="21"/>
      <c r="U509" s="70"/>
    </row>
    <row r="510" spans="3:21" ht="15">
      <c r="C510" s="21"/>
      <c r="D510" s="21"/>
      <c r="U510" s="70"/>
    </row>
    <row r="511" spans="3:21" ht="15">
      <c r="C511" s="21"/>
      <c r="D511" s="21"/>
      <c r="U511" s="70"/>
    </row>
    <row r="512" spans="3:21" ht="15">
      <c r="C512" s="21"/>
      <c r="D512" s="21"/>
      <c r="U512" s="70"/>
    </row>
    <row r="513" spans="3:21" ht="15">
      <c r="C513" s="21"/>
      <c r="D513" s="21"/>
      <c r="U513" s="70"/>
    </row>
    <row r="514" spans="3:21" ht="15">
      <c r="C514" s="21"/>
      <c r="D514" s="21"/>
      <c r="U514" s="70"/>
    </row>
    <row r="515" spans="3:21" ht="15">
      <c r="C515" s="21"/>
      <c r="D515" s="21"/>
      <c r="U515" s="70"/>
    </row>
    <row r="516" spans="3:21" ht="15">
      <c r="C516" s="21"/>
      <c r="D516" s="21"/>
      <c r="U516" s="70"/>
    </row>
    <row r="517" spans="3:21" ht="15">
      <c r="C517" s="21"/>
      <c r="D517" s="21"/>
      <c r="U517" s="70"/>
    </row>
    <row r="518" spans="3:21" ht="15">
      <c r="C518" s="21"/>
      <c r="D518" s="21"/>
      <c r="U518" s="70"/>
    </row>
    <row r="519" spans="3:21" ht="15">
      <c r="C519" s="21"/>
      <c r="D519" s="21"/>
      <c r="U519" s="70"/>
    </row>
    <row r="520" spans="3:21" ht="15">
      <c r="C520" s="21"/>
      <c r="D520" s="21"/>
      <c r="U520" s="70"/>
    </row>
    <row r="521" spans="3:21" ht="15">
      <c r="C521" s="21"/>
      <c r="D521" s="21"/>
      <c r="U521" s="70"/>
    </row>
    <row r="522" spans="3:21" ht="15">
      <c r="C522" s="21"/>
      <c r="D522" s="21"/>
      <c r="U522" s="70"/>
    </row>
    <row r="523" spans="3:21" ht="15">
      <c r="C523" s="21"/>
      <c r="D523" s="21"/>
      <c r="U523" s="70"/>
    </row>
    <row r="524" spans="3:21" ht="15">
      <c r="C524" s="21"/>
      <c r="D524" s="21"/>
      <c r="U524" s="70"/>
    </row>
    <row r="525" spans="3:21" ht="15">
      <c r="C525" s="21"/>
      <c r="D525" s="21"/>
      <c r="U525" s="70"/>
    </row>
    <row r="526" spans="3:21" ht="15">
      <c r="C526" s="21"/>
      <c r="D526" s="21"/>
      <c r="U526" s="70"/>
    </row>
    <row r="527" spans="3:21" ht="15">
      <c r="C527" s="21"/>
      <c r="D527" s="21"/>
      <c r="U527" s="70"/>
    </row>
    <row r="528" spans="3:21" ht="15">
      <c r="C528" s="21"/>
      <c r="D528" s="21"/>
      <c r="U528" s="70"/>
    </row>
    <row r="529" spans="3:21" ht="15">
      <c r="C529" s="21"/>
      <c r="D529" s="21"/>
      <c r="U529" s="70"/>
    </row>
    <row r="530" spans="3:21" ht="15">
      <c r="C530" s="21"/>
      <c r="D530" s="21"/>
      <c r="U530" s="70"/>
    </row>
    <row r="531" spans="3:21" ht="15">
      <c r="C531" s="21"/>
      <c r="D531" s="21"/>
      <c r="U531" s="70"/>
    </row>
    <row r="532" spans="3:21" ht="15">
      <c r="C532" s="21"/>
      <c r="D532" s="21"/>
      <c r="U532" s="70"/>
    </row>
    <row r="533" spans="3:21" ht="15">
      <c r="C533" s="21"/>
      <c r="D533" s="21"/>
      <c r="U533" s="70"/>
    </row>
    <row r="534" spans="3:21" ht="15">
      <c r="C534" s="21"/>
      <c r="D534" s="21"/>
      <c r="U534" s="70"/>
    </row>
    <row r="535" spans="3:21" ht="15">
      <c r="C535" s="21"/>
      <c r="D535" s="21"/>
      <c r="U535" s="70"/>
    </row>
    <row r="536" spans="3:21" ht="15">
      <c r="C536" s="21"/>
      <c r="D536" s="21"/>
      <c r="U536" s="70"/>
    </row>
    <row r="537" spans="3:21" ht="15">
      <c r="C537" s="21"/>
      <c r="D537" s="21"/>
      <c r="U537" s="70"/>
    </row>
    <row r="538" spans="3:21" ht="15">
      <c r="C538" s="21"/>
      <c r="D538" s="21"/>
      <c r="U538" s="70"/>
    </row>
    <row r="539" spans="3:21" ht="15">
      <c r="C539" s="21"/>
      <c r="D539" s="21"/>
      <c r="U539" s="70"/>
    </row>
    <row r="540" spans="3:21" ht="15">
      <c r="C540" s="21"/>
      <c r="D540" s="21"/>
      <c r="U540" s="70"/>
    </row>
    <row r="541" spans="3:21" ht="15">
      <c r="C541" s="21"/>
      <c r="D541" s="21"/>
      <c r="U541" s="70"/>
    </row>
    <row r="542" spans="3:21" ht="15">
      <c r="C542" s="21"/>
      <c r="D542" s="21"/>
      <c r="U542" s="70"/>
    </row>
    <row r="543" spans="3:21" ht="15">
      <c r="C543" s="21"/>
      <c r="D543" s="21"/>
      <c r="U543" s="70"/>
    </row>
    <row r="544" spans="3:21" ht="15">
      <c r="C544" s="21"/>
      <c r="D544" s="21"/>
      <c r="U544" s="70"/>
    </row>
    <row r="545" spans="3:21" ht="15">
      <c r="C545" s="21"/>
      <c r="D545" s="21"/>
      <c r="U545" s="70"/>
    </row>
    <row r="546" spans="3:21" ht="15">
      <c r="C546" s="21"/>
      <c r="D546" s="21"/>
      <c r="U546" s="70"/>
    </row>
    <row r="547" spans="3:21" ht="15">
      <c r="C547" s="21"/>
      <c r="D547" s="21"/>
      <c r="U547" s="70"/>
    </row>
    <row r="548" spans="3:21" ht="15">
      <c r="C548" s="21"/>
      <c r="D548" s="21"/>
      <c r="U548" s="70"/>
    </row>
    <row r="549" spans="3:21" ht="15">
      <c r="C549" s="21"/>
      <c r="D549" s="21"/>
      <c r="U549" s="70"/>
    </row>
    <row r="550" spans="3:21" ht="15">
      <c r="C550" s="21"/>
      <c r="D550" s="21"/>
      <c r="U550" s="70"/>
    </row>
    <row r="551" spans="3:21" ht="15">
      <c r="C551" s="21"/>
      <c r="D551" s="21"/>
      <c r="U551" s="70"/>
    </row>
    <row r="552" spans="3:21" ht="15">
      <c r="C552" s="21"/>
      <c r="D552" s="21"/>
      <c r="U552" s="70"/>
    </row>
    <row r="553" spans="3:21" ht="15">
      <c r="C553" s="21"/>
      <c r="D553" s="21"/>
      <c r="U553" s="70"/>
    </row>
    <row r="554" spans="3:21" ht="15">
      <c r="C554" s="21"/>
      <c r="D554" s="21"/>
      <c r="U554" s="70"/>
    </row>
    <row r="555" spans="3:21" ht="15">
      <c r="C555" s="21"/>
      <c r="D555" s="21"/>
      <c r="U555" s="70"/>
    </row>
    <row r="556" spans="3:21" ht="15">
      <c r="C556" s="21"/>
      <c r="D556" s="21"/>
      <c r="U556" s="70"/>
    </row>
    <row r="557" spans="3:21" ht="15">
      <c r="C557" s="21"/>
      <c r="D557" s="21"/>
      <c r="U557" s="70"/>
    </row>
    <row r="558" spans="3:21" ht="15">
      <c r="C558" s="21"/>
      <c r="D558" s="21"/>
      <c r="U558" s="70"/>
    </row>
    <row r="559" spans="3:21" ht="15">
      <c r="C559" s="21"/>
      <c r="D559" s="21"/>
      <c r="U559" s="70"/>
    </row>
    <row r="560" spans="3:21" ht="15">
      <c r="C560" s="21"/>
      <c r="D560" s="21"/>
      <c r="U560" s="70"/>
    </row>
    <row r="561" spans="3:21" ht="15">
      <c r="C561" s="21"/>
      <c r="D561" s="21"/>
      <c r="U561" s="70"/>
    </row>
    <row r="562" spans="3:21" ht="15">
      <c r="C562" s="21"/>
      <c r="D562" s="21"/>
      <c r="U562" s="70"/>
    </row>
    <row r="563" spans="3:21" ht="15">
      <c r="C563" s="21"/>
      <c r="D563" s="21"/>
      <c r="U563" s="70"/>
    </row>
    <row r="564" spans="3:21" ht="15">
      <c r="C564" s="21"/>
      <c r="D564" s="21"/>
      <c r="U564" s="70"/>
    </row>
    <row r="565" spans="3:21" ht="15">
      <c r="C565" s="21"/>
      <c r="D565" s="21"/>
      <c r="U565" s="70"/>
    </row>
    <row r="566" spans="3:21" ht="15">
      <c r="C566" s="21"/>
      <c r="D566" s="21"/>
      <c r="U566" s="70"/>
    </row>
    <row r="567" spans="3:21" ht="15">
      <c r="C567" s="21"/>
      <c r="D567" s="21"/>
      <c r="U567" s="70"/>
    </row>
    <row r="568" spans="3:21" ht="15">
      <c r="C568" s="21"/>
      <c r="D568" s="21"/>
      <c r="U568" s="70"/>
    </row>
    <row r="569" spans="3:21" ht="15">
      <c r="C569" s="21"/>
      <c r="D569" s="21"/>
      <c r="U569" s="70"/>
    </row>
    <row r="570" spans="3:21" ht="15">
      <c r="C570" s="21"/>
      <c r="D570" s="21"/>
      <c r="U570" s="70"/>
    </row>
    <row r="571" spans="3:21" ht="15">
      <c r="C571" s="21"/>
      <c r="D571" s="21"/>
      <c r="U571" s="70"/>
    </row>
    <row r="572" spans="3:21" ht="15">
      <c r="C572" s="21"/>
      <c r="D572" s="21"/>
      <c r="U572" s="70"/>
    </row>
    <row r="573" spans="3:21" ht="15">
      <c r="C573" s="21"/>
      <c r="D573" s="21"/>
      <c r="U573" s="70"/>
    </row>
    <row r="574" spans="3:21" ht="15">
      <c r="C574" s="21"/>
      <c r="D574" s="21"/>
      <c r="U574" s="70"/>
    </row>
    <row r="575" spans="3:21" ht="15">
      <c r="C575" s="21"/>
      <c r="D575" s="21"/>
      <c r="U575" s="70"/>
    </row>
    <row r="576" spans="3:21" ht="15">
      <c r="C576" s="21"/>
      <c r="D576" s="21"/>
      <c r="U576" s="70"/>
    </row>
    <row r="577" spans="3:21" ht="15">
      <c r="C577" s="21"/>
      <c r="D577" s="21"/>
      <c r="U577" s="70"/>
    </row>
    <row r="578" spans="3:21" ht="15">
      <c r="C578" s="21"/>
      <c r="D578" s="21"/>
      <c r="U578" s="70"/>
    </row>
    <row r="579" spans="3:21" ht="15">
      <c r="C579" s="21"/>
      <c r="D579" s="21"/>
      <c r="U579" s="70"/>
    </row>
    <row r="580" spans="3:21" ht="15">
      <c r="C580" s="21"/>
      <c r="D580" s="21"/>
      <c r="U580" s="70"/>
    </row>
    <row r="581" spans="3:21" ht="15">
      <c r="C581" s="21"/>
      <c r="D581" s="21"/>
      <c r="U581" s="70"/>
    </row>
    <row r="582" spans="3:21" ht="15">
      <c r="C582" s="21"/>
      <c r="D582" s="21"/>
      <c r="U582" s="70"/>
    </row>
    <row r="583" spans="3:21" ht="15">
      <c r="C583" s="21"/>
      <c r="D583" s="21"/>
      <c r="U583" s="70"/>
    </row>
    <row r="584" spans="3:21" ht="15">
      <c r="C584" s="21"/>
      <c r="D584" s="21"/>
      <c r="U584" s="70"/>
    </row>
    <row r="585" spans="3:21" ht="15">
      <c r="C585" s="21"/>
      <c r="D585" s="21"/>
      <c r="U585" s="70"/>
    </row>
    <row r="586" spans="3:21" ht="15">
      <c r="C586" s="21"/>
      <c r="D586" s="21"/>
      <c r="U586" s="70"/>
    </row>
    <row r="587" spans="3:21" ht="15">
      <c r="C587" s="21"/>
      <c r="D587" s="21"/>
      <c r="U587" s="70"/>
    </row>
    <row r="588" spans="3:21" ht="15">
      <c r="C588" s="21"/>
      <c r="D588" s="21"/>
      <c r="U588" s="70"/>
    </row>
    <row r="589" spans="3:21" ht="15">
      <c r="C589" s="21"/>
      <c r="D589" s="21"/>
      <c r="U589" s="70"/>
    </row>
    <row r="590" spans="3:21" ht="15">
      <c r="C590" s="21"/>
      <c r="D590" s="21"/>
      <c r="U590" s="70"/>
    </row>
    <row r="591" spans="3:21" ht="15">
      <c r="C591" s="21"/>
      <c r="D591" s="21"/>
      <c r="U591" s="70"/>
    </row>
    <row r="592" spans="3:21" ht="15">
      <c r="C592" s="21"/>
      <c r="D592" s="21"/>
      <c r="U592" s="70"/>
    </row>
    <row r="593" spans="3:21" ht="15">
      <c r="C593" s="21"/>
      <c r="D593" s="21"/>
      <c r="U593" s="70"/>
    </row>
    <row r="594" spans="3:21" ht="15">
      <c r="C594" s="21"/>
      <c r="D594" s="21"/>
      <c r="U594" s="70"/>
    </row>
    <row r="595" spans="3:21" ht="15">
      <c r="C595" s="21"/>
      <c r="D595" s="21"/>
      <c r="U595" s="70"/>
    </row>
    <row r="596" spans="3:21" ht="15">
      <c r="C596" s="21"/>
      <c r="D596" s="21"/>
      <c r="U596" s="70"/>
    </row>
    <row r="597" spans="3:21" ht="15">
      <c r="C597" s="21"/>
      <c r="D597" s="21"/>
      <c r="U597" s="70"/>
    </row>
    <row r="598" spans="3:21" ht="15">
      <c r="C598" s="21"/>
      <c r="D598" s="21"/>
      <c r="U598" s="70"/>
    </row>
    <row r="599" spans="3:21" ht="15">
      <c r="C599" s="21"/>
      <c r="D599" s="21"/>
      <c r="U599" s="70"/>
    </row>
    <row r="600" spans="3:21" ht="15">
      <c r="C600" s="21"/>
      <c r="D600" s="21"/>
      <c r="U600" s="70"/>
    </row>
    <row r="601" spans="3:21" ht="15">
      <c r="C601" s="21"/>
      <c r="D601" s="21"/>
      <c r="U601" s="70"/>
    </row>
    <row r="602" spans="3:21" ht="15">
      <c r="C602" s="21"/>
      <c r="D602" s="21"/>
      <c r="U602" s="70"/>
    </row>
    <row r="603" spans="3:21" ht="15">
      <c r="C603" s="21"/>
      <c r="D603" s="21"/>
      <c r="U603" s="70"/>
    </row>
    <row r="604" spans="3:21" ht="15">
      <c r="C604" s="21"/>
      <c r="D604" s="21"/>
      <c r="U604" s="70"/>
    </row>
    <row r="605" spans="3:21" ht="15">
      <c r="C605" s="21"/>
      <c r="D605" s="21"/>
      <c r="U605" s="70"/>
    </row>
    <row r="606" spans="3:21" ht="15">
      <c r="C606" s="21"/>
      <c r="D606" s="21"/>
      <c r="U606" s="70"/>
    </row>
    <row r="607" spans="3:21" ht="15">
      <c r="C607" s="21"/>
      <c r="D607" s="21"/>
      <c r="U607" s="70"/>
    </row>
    <row r="608" spans="3:21" ht="15">
      <c r="C608" s="21"/>
      <c r="D608" s="21"/>
      <c r="U608" s="70"/>
    </row>
    <row r="609" spans="3:21" ht="15">
      <c r="C609" s="21"/>
      <c r="D609" s="21"/>
      <c r="U609" s="70"/>
    </row>
    <row r="610" spans="3:21" ht="15">
      <c r="C610" s="21"/>
      <c r="D610" s="21"/>
      <c r="U610" s="70"/>
    </row>
    <row r="611" spans="3:21" ht="15">
      <c r="C611" s="21"/>
      <c r="D611" s="21"/>
      <c r="U611" s="70"/>
    </row>
    <row r="612" spans="3:21" ht="15">
      <c r="C612" s="21"/>
      <c r="D612" s="21"/>
      <c r="U612" s="70"/>
    </row>
    <row r="613" spans="3:21" ht="15">
      <c r="C613" s="21"/>
      <c r="D613" s="21"/>
      <c r="U613" s="70"/>
    </row>
    <row r="614" spans="3:21" ht="15">
      <c r="C614" s="21"/>
      <c r="D614" s="21"/>
      <c r="U614" s="70"/>
    </row>
    <row r="615" spans="3:21" ht="15">
      <c r="C615" s="21"/>
      <c r="D615" s="21"/>
      <c r="U615" s="70"/>
    </row>
    <row r="616" spans="3:21" ht="15">
      <c r="C616" s="21"/>
      <c r="D616" s="21"/>
      <c r="U616" s="70"/>
    </row>
    <row r="617" spans="3:21" ht="15">
      <c r="C617" s="21"/>
      <c r="D617" s="21"/>
      <c r="U617" s="70"/>
    </row>
    <row r="618" spans="3:21" ht="15">
      <c r="C618" s="21"/>
      <c r="D618" s="21"/>
      <c r="U618" s="70"/>
    </row>
    <row r="619" spans="3:21" ht="15">
      <c r="C619" s="21"/>
      <c r="D619" s="21"/>
      <c r="U619" s="70"/>
    </row>
    <row r="620" spans="3:21" ht="15">
      <c r="C620" s="21"/>
      <c r="D620" s="21"/>
      <c r="U620" s="70"/>
    </row>
    <row r="621" spans="3:21" ht="15">
      <c r="C621" s="21"/>
      <c r="D621" s="21"/>
      <c r="U621" s="70"/>
    </row>
    <row r="622" spans="3:21" ht="15">
      <c r="C622" s="21"/>
      <c r="D622" s="21"/>
      <c r="U622" s="70"/>
    </row>
    <row r="623" spans="3:21" ht="15">
      <c r="C623" s="21"/>
      <c r="D623" s="21"/>
      <c r="U623" s="70"/>
    </row>
    <row r="624" spans="3:21" ht="15">
      <c r="C624" s="21"/>
      <c r="D624" s="21"/>
      <c r="U624" s="70"/>
    </row>
    <row r="625" spans="3:21" ht="15">
      <c r="C625" s="21"/>
      <c r="D625" s="21"/>
      <c r="U625" s="70"/>
    </row>
    <row r="626" spans="3:21" ht="15">
      <c r="C626" s="21"/>
      <c r="D626" s="21"/>
      <c r="U626" s="70"/>
    </row>
    <row r="627" spans="3:21" ht="15">
      <c r="C627" s="21"/>
      <c r="D627" s="21"/>
      <c r="U627" s="70"/>
    </row>
    <row r="628" spans="3:21" ht="15">
      <c r="C628" s="21"/>
      <c r="D628" s="21"/>
      <c r="U628" s="70"/>
    </row>
    <row r="629" spans="3:21" ht="15">
      <c r="C629" s="21"/>
      <c r="D629" s="21"/>
      <c r="U629" s="70"/>
    </row>
    <row r="630" spans="3:21" ht="15">
      <c r="C630" s="21"/>
      <c r="D630" s="21"/>
      <c r="U630" s="70"/>
    </row>
    <row r="631" spans="3:21" ht="15">
      <c r="C631" s="21"/>
      <c r="D631" s="21"/>
      <c r="U631" s="70"/>
    </row>
    <row r="632" spans="3:21" ht="15">
      <c r="C632" s="21"/>
      <c r="D632" s="21"/>
      <c r="U632" s="70"/>
    </row>
    <row r="633" spans="3:21" ht="15">
      <c r="C633" s="21"/>
      <c r="D633" s="21"/>
      <c r="U633" s="70"/>
    </row>
    <row r="634" spans="3:21" ht="15">
      <c r="C634" s="21"/>
      <c r="D634" s="21"/>
      <c r="U634" s="70"/>
    </row>
    <row r="635" spans="3:21" ht="15">
      <c r="C635" s="21"/>
      <c r="D635" s="21"/>
      <c r="U635" s="70"/>
    </row>
    <row r="636" spans="3:21" ht="15">
      <c r="C636" s="21"/>
      <c r="D636" s="21"/>
      <c r="U636" s="70"/>
    </row>
    <row r="637" spans="3:21" ht="15">
      <c r="C637" s="21"/>
      <c r="D637" s="21"/>
      <c r="U637" s="70"/>
    </row>
    <row r="638" spans="3:21" ht="15">
      <c r="C638" s="21"/>
      <c r="D638" s="21"/>
      <c r="U638" s="70"/>
    </row>
    <row r="639" spans="3:21" ht="15">
      <c r="C639" s="21"/>
      <c r="D639" s="21"/>
      <c r="U639" s="70"/>
    </row>
    <row r="640" spans="3:21" ht="15">
      <c r="C640" s="21"/>
      <c r="D640" s="21"/>
      <c r="U640" s="70"/>
    </row>
    <row r="641" spans="3:21" ht="15">
      <c r="C641" s="21"/>
      <c r="D641" s="21"/>
      <c r="U641" s="70"/>
    </row>
    <row r="642" spans="3:21" ht="15">
      <c r="C642" s="21"/>
      <c r="D642" s="21"/>
      <c r="U642" s="70"/>
    </row>
    <row r="643" spans="3:21" ht="15">
      <c r="C643" s="21"/>
      <c r="D643" s="21"/>
      <c r="U643" s="70"/>
    </row>
    <row r="644" spans="3:21" ht="15">
      <c r="C644" s="21"/>
      <c r="D644" s="21"/>
      <c r="U644" s="70"/>
    </row>
    <row r="645" spans="3:21" ht="15">
      <c r="C645" s="21"/>
      <c r="D645" s="21"/>
      <c r="U645" s="70"/>
    </row>
    <row r="646" spans="3:21" ht="15">
      <c r="C646" s="21"/>
      <c r="D646" s="21"/>
      <c r="U646" s="70"/>
    </row>
    <row r="647" spans="3:21" ht="15">
      <c r="C647" s="21"/>
      <c r="D647" s="21"/>
      <c r="U647" s="70"/>
    </row>
    <row r="648" spans="3:21" ht="15">
      <c r="C648" s="21"/>
      <c r="D648" s="21"/>
      <c r="U648" s="70"/>
    </row>
    <row r="649" spans="3:21" ht="15">
      <c r="C649" s="21"/>
      <c r="D649" s="21"/>
      <c r="U649" s="70"/>
    </row>
    <row r="650" spans="3:21" ht="15">
      <c r="C650" s="21"/>
      <c r="D650" s="21"/>
      <c r="U650" s="70"/>
    </row>
    <row r="651" spans="3:21" ht="15">
      <c r="C651" s="21"/>
      <c r="D651" s="21"/>
      <c r="U651" s="70"/>
    </row>
    <row r="652" spans="3:21" ht="15">
      <c r="C652" s="21"/>
      <c r="D652" s="21"/>
      <c r="U652" s="70"/>
    </row>
    <row r="653" spans="3:21" ht="15">
      <c r="C653" s="21"/>
      <c r="D653" s="21"/>
      <c r="U653" s="70"/>
    </row>
    <row r="654" spans="3:21" ht="15">
      <c r="C654" s="21"/>
      <c r="D654" s="21"/>
      <c r="U654" s="70"/>
    </row>
    <row r="655" spans="3:21" ht="15">
      <c r="C655" s="21"/>
      <c r="D655" s="21"/>
      <c r="U655" s="70"/>
    </row>
    <row r="656" spans="3:21" ht="15">
      <c r="C656" s="21"/>
      <c r="D656" s="21"/>
      <c r="U656" s="70"/>
    </row>
    <row r="657" spans="3:21" ht="15">
      <c r="C657" s="21"/>
      <c r="D657" s="21"/>
      <c r="U657" s="70"/>
    </row>
    <row r="658" spans="3:21" ht="15">
      <c r="C658" s="21"/>
      <c r="D658" s="21"/>
      <c r="U658" s="70"/>
    </row>
    <row r="659" spans="3:21" ht="15">
      <c r="C659" s="21"/>
      <c r="D659" s="21"/>
      <c r="U659" s="70"/>
    </row>
    <row r="660" spans="3:21" ht="15">
      <c r="C660" s="21"/>
      <c r="D660" s="21"/>
      <c r="U660" s="70"/>
    </row>
    <row r="661" spans="3:21" ht="15">
      <c r="C661" s="21"/>
      <c r="D661" s="21"/>
      <c r="U661" s="70"/>
    </row>
    <row r="662" spans="3:21" ht="15">
      <c r="C662" s="21"/>
      <c r="D662" s="21"/>
      <c r="U662" s="70"/>
    </row>
    <row r="663" spans="3:21" ht="15">
      <c r="C663" s="21"/>
      <c r="D663" s="21"/>
      <c r="U663" s="70"/>
    </row>
    <row r="664" spans="3:21" ht="15">
      <c r="C664" s="21"/>
      <c r="D664" s="21"/>
      <c r="U664" s="70"/>
    </row>
    <row r="665" spans="3:21" ht="15">
      <c r="C665" s="21"/>
      <c r="D665" s="21"/>
      <c r="U665" s="70"/>
    </row>
    <row r="666" spans="3:21" ht="15">
      <c r="C666" s="21"/>
      <c r="D666" s="21"/>
      <c r="U666" s="70"/>
    </row>
    <row r="667" spans="3:21" ht="15">
      <c r="C667" s="21"/>
      <c r="D667" s="21"/>
      <c r="U667" s="70"/>
    </row>
    <row r="668" spans="3:21" ht="15">
      <c r="C668" s="21"/>
      <c r="D668" s="21"/>
      <c r="U668" s="70"/>
    </row>
    <row r="669" spans="3:21" ht="15">
      <c r="C669" s="21"/>
      <c r="D669" s="21"/>
      <c r="U669" s="70"/>
    </row>
    <row r="670" spans="3:21" ht="15">
      <c r="C670" s="21"/>
      <c r="D670" s="21"/>
      <c r="U670" s="70"/>
    </row>
    <row r="671" spans="3:21" ht="15">
      <c r="C671" s="21"/>
      <c r="D671" s="21"/>
      <c r="U671" s="70"/>
    </row>
    <row r="672" spans="3:21" ht="15">
      <c r="C672" s="21"/>
      <c r="D672" s="21"/>
      <c r="U672" s="70"/>
    </row>
    <row r="673" spans="3:21" ht="15">
      <c r="C673" s="21"/>
      <c r="D673" s="21"/>
      <c r="U673" s="70"/>
    </row>
    <row r="674" spans="3:21" ht="15">
      <c r="C674" s="21"/>
      <c r="D674" s="21"/>
      <c r="U674" s="70"/>
    </row>
    <row r="675" spans="3:21" ht="15">
      <c r="C675" s="21"/>
      <c r="D675" s="21"/>
      <c r="U675" s="70"/>
    </row>
    <row r="676" spans="3:21" ht="15">
      <c r="C676" s="21"/>
      <c r="D676" s="21"/>
      <c r="U676" s="70"/>
    </row>
    <row r="677" spans="3:21" ht="15">
      <c r="C677" s="21"/>
      <c r="D677" s="21"/>
      <c r="U677" s="70"/>
    </row>
    <row r="678" spans="3:21" ht="15">
      <c r="C678" s="21"/>
      <c r="D678" s="21"/>
      <c r="U678" s="70"/>
    </row>
    <row r="679" spans="3:21" ht="15">
      <c r="C679" s="21"/>
      <c r="D679" s="21"/>
      <c r="U679" s="70"/>
    </row>
    <row r="680" spans="3:21" ht="15">
      <c r="C680" s="21"/>
      <c r="D680" s="21"/>
      <c r="U680" s="70"/>
    </row>
    <row r="681" spans="3:21" ht="15">
      <c r="C681" s="21"/>
      <c r="D681" s="21"/>
      <c r="U681" s="70"/>
    </row>
    <row r="682" spans="3:21" ht="15">
      <c r="C682" s="21"/>
      <c r="D682" s="21"/>
      <c r="U682" s="70"/>
    </row>
    <row r="683" spans="3:21" ht="15">
      <c r="C683" s="21"/>
      <c r="D683" s="21"/>
      <c r="U683" s="70"/>
    </row>
    <row r="684" spans="3:21" ht="15">
      <c r="C684" s="21"/>
      <c r="D684" s="21"/>
      <c r="U684" s="70"/>
    </row>
    <row r="685" spans="3:21" ht="15">
      <c r="C685" s="21"/>
      <c r="D685" s="21"/>
      <c r="U685" s="70"/>
    </row>
    <row r="686" spans="3:21" ht="15">
      <c r="C686" s="21"/>
      <c r="D686" s="21"/>
      <c r="U686" s="70"/>
    </row>
    <row r="687" spans="3:21" ht="15">
      <c r="C687" s="21"/>
      <c r="D687" s="21"/>
      <c r="U687" s="70"/>
    </row>
    <row r="688" spans="3:21" ht="15">
      <c r="C688" s="21"/>
      <c r="D688" s="21"/>
      <c r="U688" s="70"/>
    </row>
    <row r="689" spans="3:21" ht="15">
      <c r="C689" s="21"/>
      <c r="D689" s="21"/>
      <c r="U689" s="70"/>
    </row>
    <row r="690" spans="3:21" ht="15">
      <c r="C690" s="21"/>
      <c r="D690" s="21"/>
      <c r="U690" s="70"/>
    </row>
    <row r="691" spans="3:21" ht="15">
      <c r="C691" s="21"/>
      <c r="D691" s="21"/>
      <c r="U691" s="70"/>
    </row>
    <row r="692" spans="3:21" ht="15">
      <c r="C692" s="21"/>
      <c r="D692" s="21"/>
      <c r="U692" s="70"/>
    </row>
    <row r="693" spans="3:21" ht="15">
      <c r="C693" s="21"/>
      <c r="D693" s="21"/>
      <c r="U693" s="70"/>
    </row>
    <row r="694" spans="3:21" ht="15">
      <c r="C694" s="21"/>
      <c r="D694" s="21"/>
      <c r="U694" s="70"/>
    </row>
    <row r="695" spans="3:21" ht="15">
      <c r="C695" s="21"/>
      <c r="D695" s="21"/>
      <c r="U695" s="70"/>
    </row>
    <row r="696" spans="3:21" ht="15">
      <c r="C696" s="21"/>
      <c r="D696" s="21"/>
      <c r="U696" s="70"/>
    </row>
    <row r="697" spans="3:21" ht="15">
      <c r="C697" s="21"/>
      <c r="D697" s="21"/>
      <c r="U697" s="70"/>
    </row>
    <row r="698" spans="3:21" ht="15">
      <c r="C698" s="21"/>
      <c r="D698" s="21"/>
      <c r="U698" s="70"/>
    </row>
    <row r="699" spans="3:21" ht="15">
      <c r="C699" s="21"/>
      <c r="D699" s="21"/>
      <c r="U699" s="70"/>
    </row>
    <row r="700" spans="3:21" ht="15">
      <c r="C700" s="21"/>
      <c r="D700" s="21"/>
      <c r="U700" s="70"/>
    </row>
    <row r="701" spans="3:21" ht="15">
      <c r="C701" s="21"/>
      <c r="D701" s="21"/>
      <c r="U701" s="70"/>
    </row>
    <row r="702" spans="3:21" ht="15">
      <c r="C702" s="21"/>
      <c r="D702" s="21"/>
      <c r="U702" s="70"/>
    </row>
    <row r="703" spans="3:21" ht="15">
      <c r="C703" s="21"/>
      <c r="D703" s="21"/>
      <c r="U703" s="70"/>
    </row>
    <row r="704" spans="3:21" ht="15">
      <c r="C704" s="21"/>
      <c r="D704" s="21"/>
      <c r="U704" s="70"/>
    </row>
    <row r="705" spans="3:21" ht="15">
      <c r="C705" s="21"/>
      <c r="D705" s="21"/>
      <c r="U705" s="70"/>
    </row>
    <row r="706" spans="3:21" ht="15">
      <c r="C706" s="21"/>
      <c r="D706" s="21"/>
      <c r="U706" s="70"/>
    </row>
    <row r="707" spans="3:21" ht="15">
      <c r="C707" s="21"/>
      <c r="D707" s="21"/>
      <c r="U707" s="70"/>
    </row>
    <row r="708" spans="3:21" ht="15">
      <c r="C708" s="21"/>
      <c r="D708" s="21"/>
      <c r="U708" s="70"/>
    </row>
    <row r="709" spans="3:21" ht="15">
      <c r="C709" s="21"/>
      <c r="D709" s="21"/>
      <c r="U709" s="70"/>
    </row>
    <row r="710" spans="3:21" ht="15">
      <c r="C710" s="21"/>
      <c r="D710" s="21"/>
      <c r="U710" s="70"/>
    </row>
    <row r="711" spans="3:21" ht="15">
      <c r="C711" s="21"/>
      <c r="D711" s="21"/>
      <c r="U711" s="70"/>
    </row>
    <row r="712" spans="3:21" ht="15">
      <c r="C712" s="21"/>
      <c r="D712" s="21"/>
      <c r="U712" s="70"/>
    </row>
    <row r="713" spans="3:21" ht="15">
      <c r="C713" s="21"/>
      <c r="D713" s="21"/>
      <c r="U713" s="70"/>
    </row>
    <row r="714" spans="3:21" ht="15">
      <c r="C714" s="21"/>
      <c r="D714" s="21"/>
      <c r="U714" s="70"/>
    </row>
    <row r="715" spans="3:21" ht="15">
      <c r="C715" s="21"/>
      <c r="D715" s="21"/>
      <c r="U715" s="70"/>
    </row>
    <row r="716" spans="3:21" ht="15">
      <c r="C716" s="21"/>
      <c r="D716" s="21"/>
      <c r="U716" s="70"/>
    </row>
    <row r="717" spans="3:21" ht="15">
      <c r="C717" s="21"/>
      <c r="D717" s="21"/>
      <c r="U717" s="70"/>
    </row>
    <row r="718" spans="3:21" ht="15">
      <c r="C718" s="21"/>
      <c r="D718" s="21"/>
      <c r="U718" s="70"/>
    </row>
    <row r="719" spans="3:21" ht="15">
      <c r="C719" s="21"/>
      <c r="D719" s="21"/>
      <c r="U719" s="70"/>
    </row>
    <row r="720" spans="3:21" ht="15">
      <c r="C720" s="21"/>
      <c r="D720" s="21"/>
      <c r="U720" s="70"/>
    </row>
    <row r="721" spans="3:21" ht="15">
      <c r="C721" s="21"/>
      <c r="D721" s="21"/>
      <c r="U721" s="70"/>
    </row>
    <row r="722" spans="3:21" ht="15">
      <c r="C722" s="21"/>
      <c r="D722" s="21"/>
      <c r="U722" s="70"/>
    </row>
    <row r="723" spans="3:21" ht="15">
      <c r="C723" s="21"/>
      <c r="D723" s="21"/>
      <c r="U723" s="70"/>
    </row>
    <row r="724" spans="3:21" ht="15">
      <c r="C724" s="21"/>
      <c r="D724" s="21"/>
      <c r="U724" s="70"/>
    </row>
    <row r="725" spans="3:21" ht="15">
      <c r="C725" s="21"/>
      <c r="D725" s="21"/>
      <c r="U725" s="70"/>
    </row>
    <row r="726" spans="3:21" ht="15">
      <c r="C726" s="21"/>
      <c r="D726" s="21"/>
      <c r="U726" s="70"/>
    </row>
    <row r="727" spans="3:21" ht="15">
      <c r="C727" s="21"/>
      <c r="D727" s="21"/>
      <c r="U727" s="70"/>
    </row>
    <row r="728" spans="3:21" ht="15">
      <c r="C728" s="21"/>
      <c r="D728" s="21"/>
      <c r="U728" s="70"/>
    </row>
    <row r="729" spans="3:21" ht="15">
      <c r="C729" s="21"/>
      <c r="D729" s="21"/>
      <c r="U729" s="70"/>
    </row>
    <row r="730" spans="3:21" ht="15">
      <c r="C730" s="21"/>
      <c r="D730" s="21"/>
      <c r="U730" s="70"/>
    </row>
    <row r="731" spans="3:21" ht="15">
      <c r="C731" s="21"/>
      <c r="D731" s="21"/>
      <c r="U731" s="70"/>
    </row>
    <row r="732" spans="3:21" ht="15">
      <c r="C732" s="21"/>
      <c r="D732" s="21"/>
      <c r="U732" s="70"/>
    </row>
    <row r="733" spans="3:21" ht="15">
      <c r="C733" s="21"/>
      <c r="D733" s="21"/>
      <c r="U733" s="70"/>
    </row>
    <row r="734" spans="3:21" ht="15">
      <c r="C734" s="21"/>
      <c r="D734" s="21"/>
      <c r="U734" s="70"/>
    </row>
    <row r="735" spans="3:21" ht="15">
      <c r="C735" s="21"/>
      <c r="D735" s="21"/>
      <c r="U735" s="70"/>
    </row>
    <row r="736" spans="3:21" ht="15">
      <c r="C736" s="21"/>
      <c r="D736" s="21"/>
      <c r="U736" s="70"/>
    </row>
    <row r="737" spans="3:21" ht="15">
      <c r="C737" s="21"/>
      <c r="D737" s="21"/>
      <c r="U737" s="70"/>
    </row>
    <row r="738" spans="3:21" ht="15">
      <c r="C738" s="21"/>
      <c r="D738" s="21"/>
      <c r="U738" s="70"/>
    </row>
    <row r="739" spans="3:21" ht="15">
      <c r="C739" s="21"/>
      <c r="D739" s="21"/>
      <c r="U739" s="70"/>
    </row>
    <row r="740" spans="3:21" ht="15">
      <c r="C740" s="21"/>
      <c r="D740" s="21"/>
      <c r="U740" s="70"/>
    </row>
    <row r="741" spans="3:21" ht="15">
      <c r="C741" s="21"/>
      <c r="D741" s="21"/>
      <c r="U741" s="70"/>
    </row>
    <row r="742" spans="3:21" ht="15">
      <c r="C742" s="21"/>
      <c r="D742" s="21"/>
      <c r="U742" s="70"/>
    </row>
    <row r="743" spans="3:21" ht="15">
      <c r="C743" s="21"/>
      <c r="D743" s="21"/>
      <c r="U743" s="70"/>
    </row>
    <row r="744" spans="3:21" ht="15">
      <c r="C744" s="21"/>
      <c r="D744" s="21"/>
      <c r="U744" s="70"/>
    </row>
    <row r="745" spans="3:21" ht="15">
      <c r="C745" s="21"/>
      <c r="D745" s="21"/>
      <c r="U745" s="70"/>
    </row>
    <row r="746" spans="3:21" ht="15">
      <c r="C746" s="21"/>
      <c r="D746" s="21"/>
      <c r="U746" s="70"/>
    </row>
    <row r="747" spans="3:21" ht="15">
      <c r="C747" s="21"/>
      <c r="D747" s="21"/>
      <c r="U747" s="70"/>
    </row>
    <row r="748" spans="3:21" ht="15">
      <c r="C748" s="21"/>
      <c r="D748" s="21"/>
      <c r="U748" s="70"/>
    </row>
    <row r="749" spans="3:21" ht="15">
      <c r="C749" s="21"/>
      <c r="D749" s="21"/>
      <c r="U749" s="70"/>
    </row>
    <row r="750" spans="3:21" ht="15">
      <c r="C750" s="21"/>
      <c r="D750" s="21"/>
      <c r="U750" s="70"/>
    </row>
    <row r="751" spans="3:21" ht="15">
      <c r="C751" s="21"/>
      <c r="D751" s="21"/>
      <c r="U751" s="70"/>
    </row>
    <row r="752" spans="3:21" ht="15">
      <c r="C752" s="21"/>
      <c r="D752" s="21"/>
      <c r="U752" s="70"/>
    </row>
    <row r="753" spans="3:21" ht="15">
      <c r="C753" s="21"/>
      <c r="D753" s="21"/>
      <c r="U753" s="70"/>
    </row>
    <row r="754" spans="3:21" ht="15">
      <c r="C754" s="21"/>
      <c r="D754" s="21"/>
      <c r="U754" s="70"/>
    </row>
    <row r="755" spans="3:21" ht="15">
      <c r="C755" s="21"/>
      <c r="D755" s="21"/>
      <c r="U755" s="70"/>
    </row>
    <row r="756" spans="3:21" ht="15">
      <c r="C756" s="21"/>
      <c r="D756" s="21"/>
      <c r="U756" s="70"/>
    </row>
    <row r="757" spans="3:21" ht="15">
      <c r="C757" s="21"/>
      <c r="D757" s="21"/>
      <c r="U757" s="70"/>
    </row>
    <row r="758" spans="3:21" ht="15">
      <c r="C758" s="21"/>
      <c r="D758" s="21"/>
      <c r="U758" s="70"/>
    </row>
    <row r="759" spans="3:21" ht="15">
      <c r="C759" s="21"/>
      <c r="D759" s="21"/>
      <c r="U759" s="70"/>
    </row>
    <row r="760" spans="3:21" ht="15">
      <c r="C760" s="21"/>
      <c r="D760" s="21"/>
      <c r="U760" s="70"/>
    </row>
    <row r="761" spans="3:21" ht="15">
      <c r="C761" s="21"/>
      <c r="D761" s="21"/>
      <c r="U761" s="70"/>
    </row>
    <row r="762" spans="3:21" ht="15">
      <c r="C762" s="21"/>
      <c r="D762" s="21"/>
      <c r="U762" s="70"/>
    </row>
    <row r="763" spans="3:21" ht="15">
      <c r="C763" s="21"/>
      <c r="D763" s="21"/>
      <c r="U763" s="70"/>
    </row>
    <row r="764" spans="3:21" ht="15">
      <c r="C764" s="21"/>
      <c r="D764" s="21"/>
      <c r="U764" s="70"/>
    </row>
    <row r="765" spans="3:21" ht="15">
      <c r="C765" s="21"/>
      <c r="D765" s="21"/>
      <c r="U765" s="70"/>
    </row>
    <row r="766" spans="3:21" ht="15">
      <c r="C766" s="21"/>
      <c r="D766" s="21"/>
      <c r="U766" s="70"/>
    </row>
    <row r="767" spans="3:21" ht="15">
      <c r="C767" s="21"/>
      <c r="D767" s="21"/>
      <c r="U767" s="70"/>
    </row>
    <row r="768" spans="3:21" ht="15">
      <c r="C768" s="21"/>
      <c r="D768" s="21"/>
      <c r="U768" s="70"/>
    </row>
    <row r="769" spans="3:21" ht="15">
      <c r="C769" s="21"/>
      <c r="D769" s="21"/>
      <c r="U769" s="70"/>
    </row>
    <row r="770" spans="3:21" ht="15">
      <c r="C770" s="21"/>
      <c r="D770" s="21"/>
      <c r="U770" s="70"/>
    </row>
    <row r="771" spans="3:21" ht="15">
      <c r="C771" s="21"/>
      <c r="D771" s="21"/>
      <c r="U771" s="70"/>
    </row>
    <row r="772" spans="3:21" ht="15">
      <c r="C772" s="21"/>
      <c r="D772" s="21"/>
      <c r="U772" s="70"/>
    </row>
    <row r="773" spans="3:21" ht="15">
      <c r="C773" s="21"/>
      <c r="D773" s="21"/>
      <c r="U773" s="70"/>
    </row>
    <row r="774" spans="3:21" ht="15">
      <c r="C774" s="21"/>
      <c r="D774" s="21"/>
      <c r="U774" s="70"/>
    </row>
    <row r="775" spans="3:21" ht="15">
      <c r="C775" s="21"/>
      <c r="D775" s="21"/>
      <c r="U775" s="70"/>
    </row>
    <row r="776" spans="3:21" ht="15">
      <c r="C776" s="21"/>
      <c r="D776" s="21"/>
      <c r="U776" s="70"/>
    </row>
    <row r="777" spans="3:21" ht="15">
      <c r="C777" s="21"/>
      <c r="D777" s="21"/>
      <c r="U777" s="70"/>
    </row>
    <row r="778" spans="3:21" ht="15">
      <c r="C778" s="21"/>
      <c r="D778" s="21"/>
      <c r="U778" s="70"/>
    </row>
    <row r="779" spans="3:21" ht="15">
      <c r="C779" s="21"/>
      <c r="D779" s="21"/>
      <c r="U779" s="70"/>
    </row>
    <row r="780" spans="3:21" ht="15">
      <c r="C780" s="21"/>
      <c r="D780" s="21"/>
      <c r="U780" s="70"/>
    </row>
    <row r="781" spans="3:21" ht="15">
      <c r="C781" s="21"/>
      <c r="D781" s="21"/>
      <c r="U781" s="70"/>
    </row>
    <row r="782" spans="3:21" ht="15">
      <c r="C782" s="21"/>
      <c r="D782" s="21"/>
      <c r="U782" s="70"/>
    </row>
    <row r="783" spans="3:21" ht="15">
      <c r="C783" s="21"/>
      <c r="D783" s="21"/>
      <c r="U783" s="70"/>
    </row>
    <row r="784" spans="3:21" ht="15">
      <c r="C784" s="21"/>
      <c r="D784" s="21"/>
      <c r="U784" s="70"/>
    </row>
    <row r="785" spans="3:21" ht="15">
      <c r="C785" s="21"/>
      <c r="D785" s="21"/>
      <c r="U785" s="70"/>
    </row>
    <row r="786" spans="3:21" ht="15">
      <c r="C786" s="21"/>
      <c r="D786" s="21"/>
      <c r="U786" s="70"/>
    </row>
    <row r="787" spans="3:21" ht="15">
      <c r="C787" s="21"/>
      <c r="D787" s="21"/>
      <c r="U787" s="70"/>
    </row>
    <row r="788" spans="3:21" ht="15">
      <c r="C788" s="21"/>
      <c r="D788" s="21"/>
      <c r="U788" s="70"/>
    </row>
    <row r="789" spans="3:21" ht="15">
      <c r="C789" s="21"/>
      <c r="D789" s="21"/>
      <c r="U789" s="70"/>
    </row>
    <row r="790" spans="3:21" ht="15">
      <c r="C790" s="21"/>
      <c r="D790" s="21"/>
      <c r="U790" s="70"/>
    </row>
    <row r="791" spans="3:21" ht="15">
      <c r="C791" s="21"/>
      <c r="D791" s="21"/>
      <c r="U791" s="70"/>
    </row>
    <row r="792" spans="3:21" ht="15">
      <c r="C792" s="21"/>
      <c r="D792" s="21"/>
      <c r="U792" s="70"/>
    </row>
    <row r="793" spans="3:21" ht="15">
      <c r="C793" s="21"/>
      <c r="D793" s="21"/>
      <c r="U793" s="70"/>
    </row>
    <row r="794" spans="3:21" ht="15">
      <c r="C794" s="21"/>
      <c r="D794" s="21"/>
      <c r="U794" s="70"/>
    </row>
    <row r="795" spans="3:21" ht="15">
      <c r="C795" s="21"/>
      <c r="D795" s="21"/>
      <c r="U795" s="70"/>
    </row>
    <row r="796" spans="3:21" ht="15">
      <c r="C796" s="21"/>
      <c r="D796" s="21"/>
      <c r="U796" s="70"/>
    </row>
    <row r="797" spans="3:21" ht="15">
      <c r="C797" s="21"/>
      <c r="D797" s="21"/>
      <c r="U797" s="70"/>
    </row>
    <row r="798" spans="3:21" ht="15">
      <c r="C798" s="21"/>
      <c r="D798" s="21"/>
      <c r="U798" s="70"/>
    </row>
    <row r="799" spans="3:21" ht="15">
      <c r="C799" s="21"/>
      <c r="D799" s="21"/>
      <c r="U799" s="70"/>
    </row>
    <row r="800" spans="3:21" ht="15">
      <c r="C800" s="21"/>
      <c r="D800" s="21"/>
      <c r="U800" s="70"/>
    </row>
    <row r="801" spans="3:21" ht="15">
      <c r="C801" s="21"/>
      <c r="D801" s="21"/>
      <c r="U801" s="70"/>
    </row>
    <row r="802" spans="3:21" ht="15">
      <c r="C802" s="21"/>
      <c r="D802" s="21"/>
      <c r="U802" s="70"/>
    </row>
    <row r="803" spans="3:21" ht="15">
      <c r="C803" s="21"/>
      <c r="D803" s="21"/>
      <c r="U803" s="70"/>
    </row>
    <row r="804" spans="3:21" ht="15">
      <c r="C804" s="21"/>
      <c r="D804" s="21"/>
      <c r="U804" s="70"/>
    </row>
    <row r="805" spans="3:21" ht="15">
      <c r="C805" s="21"/>
      <c r="D805" s="21"/>
      <c r="U805" s="70"/>
    </row>
    <row r="806" spans="3:21" ht="15">
      <c r="C806" s="21"/>
      <c r="D806" s="21"/>
      <c r="U806" s="70"/>
    </row>
    <row r="807" spans="3:21" ht="15">
      <c r="C807" s="21"/>
      <c r="D807" s="21"/>
      <c r="U807" s="70"/>
    </row>
    <row r="808" spans="3:21" ht="15">
      <c r="C808" s="21"/>
      <c r="D808" s="21"/>
      <c r="U808" s="70"/>
    </row>
    <row r="809" spans="3:21" ht="15">
      <c r="C809" s="21"/>
      <c r="D809" s="21"/>
      <c r="U809" s="70"/>
    </row>
    <row r="810" spans="3:21" ht="15">
      <c r="C810" s="21"/>
      <c r="D810" s="21"/>
      <c r="U810" s="70"/>
    </row>
    <row r="811" spans="3:21" ht="15">
      <c r="C811" s="21"/>
      <c r="D811" s="21"/>
      <c r="U811" s="70"/>
    </row>
    <row r="812" spans="3:21" ht="15">
      <c r="C812" s="21"/>
      <c r="D812" s="21"/>
      <c r="U812" s="70"/>
    </row>
    <row r="813" spans="3:21" ht="15">
      <c r="C813" s="21"/>
      <c r="D813" s="21"/>
      <c r="U813" s="70"/>
    </row>
    <row r="814" spans="3:21" ht="15">
      <c r="C814" s="21"/>
      <c r="D814" s="21"/>
      <c r="U814" s="70"/>
    </row>
    <row r="815" spans="3:21" ht="15">
      <c r="C815" s="21"/>
      <c r="D815" s="21"/>
      <c r="U815" s="70"/>
    </row>
    <row r="816" spans="3:21" ht="15">
      <c r="C816" s="21"/>
      <c r="D816" s="21"/>
      <c r="U816" s="70"/>
    </row>
    <row r="817" spans="3:21" ht="15">
      <c r="C817" s="21"/>
      <c r="D817" s="21"/>
      <c r="U817" s="70"/>
    </row>
    <row r="818" spans="3:21" ht="15">
      <c r="C818" s="21"/>
      <c r="D818" s="21"/>
      <c r="U818" s="70"/>
    </row>
    <row r="819" spans="3:21" ht="15">
      <c r="C819" s="21"/>
      <c r="D819" s="21"/>
      <c r="U819" s="70"/>
    </row>
    <row r="820" spans="3:21" ht="15">
      <c r="C820" s="21"/>
      <c r="D820" s="21"/>
      <c r="U820" s="70"/>
    </row>
    <row r="821" spans="3:21" ht="15">
      <c r="C821" s="21"/>
      <c r="D821" s="21"/>
      <c r="U821" s="70"/>
    </row>
    <row r="822" spans="3:21" ht="15">
      <c r="C822" s="21"/>
      <c r="D822" s="21"/>
      <c r="U822" s="70"/>
    </row>
    <row r="823" spans="3:21" ht="15">
      <c r="C823" s="21"/>
      <c r="D823" s="21"/>
      <c r="U823" s="70"/>
    </row>
    <row r="824" spans="3:21" ht="15">
      <c r="C824" s="21"/>
      <c r="D824" s="21"/>
      <c r="U824" s="70"/>
    </row>
    <row r="825" spans="3:21" ht="15">
      <c r="C825" s="21"/>
      <c r="D825" s="21"/>
      <c r="U825" s="70"/>
    </row>
    <row r="826" spans="3:21" ht="15">
      <c r="C826" s="21"/>
      <c r="D826" s="21"/>
      <c r="U826" s="70"/>
    </row>
    <row r="827" spans="3:21" ht="15">
      <c r="C827" s="21"/>
      <c r="D827" s="21"/>
      <c r="U827" s="70"/>
    </row>
    <row r="828" spans="3:21" ht="15">
      <c r="C828" s="21"/>
      <c r="D828" s="21"/>
      <c r="U828" s="70"/>
    </row>
    <row r="829" spans="3:21" ht="15">
      <c r="C829" s="21"/>
      <c r="D829" s="21"/>
      <c r="U829" s="70"/>
    </row>
    <row r="830" spans="3:21" ht="15">
      <c r="C830" s="21"/>
      <c r="D830" s="21"/>
      <c r="U830" s="70"/>
    </row>
    <row r="831" spans="3:21" ht="15">
      <c r="C831" s="21"/>
      <c r="D831" s="21"/>
      <c r="U831" s="70"/>
    </row>
    <row r="832" spans="3:21" ht="15">
      <c r="C832" s="21"/>
      <c r="D832" s="21"/>
      <c r="U832" s="70"/>
    </row>
    <row r="833" spans="3:21" ht="15">
      <c r="C833" s="21"/>
      <c r="D833" s="21"/>
      <c r="U833" s="70"/>
    </row>
    <row r="834" spans="3:21" ht="15">
      <c r="C834" s="21"/>
      <c r="D834" s="21"/>
      <c r="U834" s="70"/>
    </row>
    <row r="835" spans="3:21" ht="15">
      <c r="C835" s="21"/>
      <c r="D835" s="21"/>
      <c r="U835" s="70"/>
    </row>
    <row r="836" spans="3:21" ht="15">
      <c r="C836" s="21"/>
      <c r="D836" s="21"/>
      <c r="U836" s="70"/>
    </row>
    <row r="837" spans="3:21" ht="15">
      <c r="C837" s="21"/>
      <c r="D837" s="21"/>
      <c r="U837" s="70"/>
    </row>
    <row r="838" spans="3:21" ht="15">
      <c r="C838" s="21"/>
      <c r="D838" s="21"/>
      <c r="U838" s="70"/>
    </row>
    <row r="839" spans="3:21" ht="15">
      <c r="C839" s="21"/>
      <c r="D839" s="21"/>
      <c r="U839" s="70"/>
    </row>
    <row r="840" spans="3:21" ht="15">
      <c r="C840" s="21"/>
      <c r="D840" s="21"/>
      <c r="U840" s="70"/>
    </row>
    <row r="841" spans="3:21" ht="15">
      <c r="C841" s="21"/>
      <c r="D841" s="21"/>
      <c r="U841" s="70"/>
    </row>
    <row r="842" spans="3:21" ht="15">
      <c r="C842" s="21"/>
      <c r="D842" s="21"/>
      <c r="U842" s="70"/>
    </row>
    <row r="843" spans="3:21" ht="15">
      <c r="C843" s="21"/>
      <c r="D843" s="21"/>
      <c r="U843" s="70"/>
    </row>
    <row r="844" spans="3:21" ht="15">
      <c r="C844" s="21"/>
      <c r="D844" s="21"/>
      <c r="U844" s="70"/>
    </row>
    <row r="845" spans="3:21" ht="15">
      <c r="C845" s="21"/>
      <c r="D845" s="21"/>
      <c r="U845" s="70"/>
    </row>
    <row r="846" spans="3:21" ht="15">
      <c r="C846" s="21"/>
      <c r="D846" s="21"/>
      <c r="U846" s="70"/>
    </row>
    <row r="847" spans="3:21" ht="15">
      <c r="C847" s="21"/>
      <c r="D847" s="21"/>
      <c r="U847" s="70"/>
    </row>
    <row r="848" spans="3:21" ht="15">
      <c r="C848" s="21"/>
      <c r="D848" s="21"/>
      <c r="U848" s="70"/>
    </row>
    <row r="849" spans="3:21" ht="15">
      <c r="C849" s="21"/>
      <c r="D849" s="21"/>
      <c r="U849" s="70"/>
    </row>
    <row r="850" spans="3:21" ht="15">
      <c r="C850" s="21"/>
      <c r="D850" s="21"/>
      <c r="U850" s="70"/>
    </row>
    <row r="851" spans="3:21" ht="15">
      <c r="C851" s="21"/>
      <c r="D851" s="21"/>
      <c r="U851" s="70"/>
    </row>
    <row r="852" spans="3:21" ht="15">
      <c r="C852" s="21"/>
      <c r="D852" s="21"/>
      <c r="U852" s="70"/>
    </row>
    <row r="853" spans="3:21" ht="15">
      <c r="C853" s="21"/>
      <c r="D853" s="21"/>
      <c r="U853" s="70"/>
    </row>
    <row r="854" spans="3:21" ht="15">
      <c r="C854" s="21"/>
      <c r="D854" s="21"/>
      <c r="U854" s="70"/>
    </row>
    <row r="855" spans="3:21" ht="15">
      <c r="C855" s="21"/>
      <c r="D855" s="21"/>
      <c r="U855" s="70"/>
    </row>
    <row r="856" spans="3:21" ht="15">
      <c r="C856" s="21"/>
      <c r="D856" s="21"/>
      <c r="U856" s="70"/>
    </row>
    <row r="857" spans="3:21" ht="15">
      <c r="C857" s="21"/>
      <c r="D857" s="21"/>
      <c r="U857" s="70"/>
    </row>
    <row r="858" spans="3:21" ht="15">
      <c r="C858" s="21"/>
      <c r="D858" s="21"/>
      <c r="U858" s="70"/>
    </row>
    <row r="859" spans="3:21" ht="15">
      <c r="C859" s="21"/>
      <c r="D859" s="21"/>
      <c r="U859" s="70"/>
    </row>
    <row r="860" spans="3:21" ht="15">
      <c r="C860" s="21"/>
      <c r="D860" s="21"/>
      <c r="U860" s="70"/>
    </row>
    <row r="861" spans="3:21" ht="15">
      <c r="C861" s="21"/>
      <c r="D861" s="21"/>
      <c r="U861" s="70"/>
    </row>
    <row r="862" spans="3:21" ht="15">
      <c r="C862" s="21"/>
      <c r="D862" s="21"/>
      <c r="U862" s="70"/>
    </row>
    <row r="863" spans="3:21" ht="15">
      <c r="C863" s="21"/>
      <c r="D863" s="21"/>
      <c r="U863" s="70"/>
    </row>
    <row r="864" spans="3:21" ht="15">
      <c r="C864" s="21"/>
      <c r="D864" s="21"/>
      <c r="U864" s="70"/>
    </row>
    <row r="865" spans="3:21" ht="15">
      <c r="C865" s="21"/>
      <c r="D865" s="21"/>
      <c r="U865" s="70"/>
    </row>
    <row r="866" spans="3:21" ht="15">
      <c r="C866" s="21"/>
      <c r="D866" s="21"/>
      <c r="U866" s="70"/>
    </row>
    <row r="867" spans="3:21" ht="15">
      <c r="C867" s="21"/>
      <c r="D867" s="21"/>
      <c r="U867" s="70"/>
    </row>
    <row r="868" spans="3:21" ht="15">
      <c r="C868" s="21"/>
      <c r="D868" s="21"/>
      <c r="U868" s="70"/>
    </row>
    <row r="869" spans="3:21" ht="15">
      <c r="C869" s="21"/>
      <c r="D869" s="21"/>
      <c r="U869" s="70"/>
    </row>
    <row r="870" spans="3:21" ht="15">
      <c r="C870" s="21"/>
      <c r="D870" s="21"/>
      <c r="U870" s="70"/>
    </row>
    <row r="871" spans="3:21" ht="15">
      <c r="C871" s="21"/>
      <c r="D871" s="21"/>
      <c r="U871" s="70"/>
    </row>
    <row r="872" spans="3:21" ht="15">
      <c r="C872" s="21"/>
      <c r="D872" s="21"/>
      <c r="U872" s="70"/>
    </row>
    <row r="873" spans="3:21" ht="15">
      <c r="C873" s="21"/>
      <c r="D873" s="21"/>
      <c r="U873" s="70"/>
    </row>
    <row r="874" spans="3:21" ht="15">
      <c r="C874" s="21"/>
      <c r="D874" s="21"/>
      <c r="U874" s="70"/>
    </row>
    <row r="875" spans="3:21" ht="15">
      <c r="C875" s="21"/>
      <c r="D875" s="21"/>
      <c r="U875" s="70"/>
    </row>
    <row r="876" spans="3:21" ht="15">
      <c r="C876" s="21"/>
      <c r="D876" s="21"/>
      <c r="U876" s="70"/>
    </row>
    <row r="877" spans="3:21" ht="15">
      <c r="C877" s="21"/>
      <c r="D877" s="21"/>
      <c r="U877" s="70"/>
    </row>
    <row r="878" spans="3:21" ht="15">
      <c r="C878" s="21"/>
      <c r="D878" s="21"/>
      <c r="U878" s="70"/>
    </row>
    <row r="879" spans="3:21" ht="15">
      <c r="C879" s="21"/>
      <c r="D879" s="21"/>
      <c r="U879" s="70"/>
    </row>
    <row r="880" spans="3:21" ht="15">
      <c r="C880" s="21"/>
      <c r="D880" s="21"/>
      <c r="U880" s="70"/>
    </row>
    <row r="881" spans="3:21" ht="15">
      <c r="C881" s="21"/>
      <c r="D881" s="21"/>
      <c r="U881" s="70"/>
    </row>
    <row r="882" spans="3:21" ht="15">
      <c r="C882" s="21"/>
      <c r="D882" s="21"/>
      <c r="U882" s="70"/>
    </row>
    <row r="883" spans="3:21" ht="15">
      <c r="C883" s="21"/>
      <c r="D883" s="21"/>
      <c r="U883" s="70"/>
    </row>
    <row r="884" spans="3:21" ht="15">
      <c r="C884" s="21"/>
      <c r="D884" s="21"/>
      <c r="U884" s="70"/>
    </row>
    <row r="885" spans="3:21" ht="15">
      <c r="C885" s="21"/>
      <c r="D885" s="21"/>
      <c r="U885" s="70"/>
    </row>
    <row r="886" spans="3:21" ht="15">
      <c r="C886" s="21"/>
      <c r="D886" s="21"/>
      <c r="U886" s="70"/>
    </row>
    <row r="887" spans="3:21" ht="15">
      <c r="C887" s="21"/>
      <c r="D887" s="21"/>
      <c r="U887" s="70"/>
    </row>
    <row r="888" spans="3:21" ht="15">
      <c r="C888" s="21"/>
      <c r="D888" s="21"/>
      <c r="U888" s="70"/>
    </row>
    <row r="889" spans="3:21" ht="15">
      <c r="C889" s="21"/>
      <c r="D889" s="21"/>
      <c r="U889" s="70"/>
    </row>
    <row r="890" spans="3:21" ht="15">
      <c r="C890" s="21"/>
      <c r="D890" s="21"/>
      <c r="U890" s="70"/>
    </row>
    <row r="891" spans="3:21" ht="15">
      <c r="C891" s="21"/>
      <c r="D891" s="21"/>
      <c r="U891" s="70"/>
    </row>
    <row r="892" spans="3:21" ht="15">
      <c r="C892" s="21"/>
      <c r="D892" s="21"/>
      <c r="U892" s="70"/>
    </row>
    <row r="893" spans="3:21" ht="15">
      <c r="C893" s="21"/>
      <c r="D893" s="21"/>
      <c r="U893" s="70"/>
    </row>
    <row r="894" spans="3:21" ht="15">
      <c r="C894" s="21"/>
      <c r="D894" s="21"/>
      <c r="U894" s="70"/>
    </row>
    <row r="895" spans="3:21" ht="15">
      <c r="C895" s="21"/>
      <c r="D895" s="21"/>
      <c r="U895" s="70"/>
    </row>
    <row r="896" spans="3:21" ht="15">
      <c r="C896" s="21"/>
      <c r="D896" s="21"/>
      <c r="U896" s="70"/>
    </row>
    <row r="897" spans="3:21" ht="15">
      <c r="C897" s="21"/>
      <c r="D897" s="21"/>
      <c r="U897" s="70"/>
    </row>
    <row r="898" spans="3:21" ht="15">
      <c r="C898" s="21"/>
      <c r="D898" s="21"/>
      <c r="U898" s="70"/>
    </row>
    <row r="899" spans="3:21" ht="15">
      <c r="C899" s="21"/>
      <c r="D899" s="21"/>
      <c r="U899" s="70"/>
    </row>
    <row r="900" spans="3:21" ht="15">
      <c r="C900" s="21"/>
      <c r="D900" s="21"/>
      <c r="U900" s="70"/>
    </row>
    <row r="901" spans="3:21" ht="15">
      <c r="C901" s="21"/>
      <c r="D901" s="21"/>
      <c r="U901" s="70"/>
    </row>
    <row r="902" spans="3:21" ht="15">
      <c r="C902" s="21"/>
      <c r="D902" s="21"/>
      <c r="U902" s="70"/>
    </row>
    <row r="903" spans="3:21" ht="15">
      <c r="C903" s="21"/>
      <c r="D903" s="21"/>
      <c r="U903" s="70"/>
    </row>
    <row r="904" spans="3:21" ht="15">
      <c r="C904" s="21"/>
      <c r="D904" s="21"/>
      <c r="U904" s="70"/>
    </row>
    <row r="905" spans="3:21" ht="15">
      <c r="C905" s="21"/>
      <c r="D905" s="21"/>
      <c r="U905" s="70"/>
    </row>
    <row r="906" spans="3:21" ht="15">
      <c r="C906" s="21"/>
      <c r="D906" s="21"/>
      <c r="U906" s="70"/>
    </row>
    <row r="907" spans="3:21" ht="15">
      <c r="C907" s="21"/>
      <c r="D907" s="21"/>
      <c r="U907" s="70"/>
    </row>
    <row r="908" spans="3:21" ht="15">
      <c r="C908" s="21"/>
      <c r="D908" s="21"/>
      <c r="U908" s="70"/>
    </row>
    <row r="909" spans="3:21" ht="15">
      <c r="C909" s="21"/>
      <c r="D909" s="21"/>
      <c r="U909" s="70"/>
    </row>
    <row r="910" spans="3:21" ht="15">
      <c r="C910" s="21"/>
      <c r="D910" s="21"/>
      <c r="U910" s="70"/>
    </row>
    <row r="911" spans="3:21" ht="15">
      <c r="C911" s="21"/>
      <c r="D911" s="21"/>
      <c r="U911" s="70"/>
    </row>
    <row r="912" spans="3:21" ht="15">
      <c r="C912" s="21"/>
      <c r="D912" s="21"/>
      <c r="U912" s="70"/>
    </row>
    <row r="913" spans="3:21" ht="15">
      <c r="C913" s="21"/>
      <c r="D913" s="21"/>
      <c r="U913" s="70"/>
    </row>
    <row r="914" spans="3:21" ht="15">
      <c r="C914" s="21"/>
      <c r="D914" s="21"/>
      <c r="U914" s="70"/>
    </row>
    <row r="915" spans="3:21" ht="15">
      <c r="C915" s="21"/>
      <c r="D915" s="21"/>
      <c r="U915" s="70"/>
    </row>
    <row r="916" spans="3:21" ht="15">
      <c r="C916" s="21"/>
      <c r="D916" s="21"/>
      <c r="U916" s="70"/>
    </row>
    <row r="917" spans="3:21" ht="15">
      <c r="C917" s="21"/>
      <c r="D917" s="21"/>
      <c r="U917" s="70"/>
    </row>
    <row r="918" spans="3:21" ht="15">
      <c r="C918" s="21"/>
      <c r="D918" s="21"/>
      <c r="U918" s="70"/>
    </row>
    <row r="919" spans="3:21" ht="15">
      <c r="C919" s="21"/>
      <c r="D919" s="21"/>
      <c r="U919" s="70"/>
    </row>
    <row r="920" spans="3:21" ht="15">
      <c r="C920" s="21"/>
      <c r="D920" s="21"/>
      <c r="U920" s="70"/>
    </row>
    <row r="921" spans="3:21" ht="15">
      <c r="C921" s="21"/>
      <c r="D921" s="21"/>
      <c r="U921" s="70"/>
    </row>
    <row r="922" spans="3:21" ht="15">
      <c r="C922" s="21"/>
      <c r="D922" s="21"/>
      <c r="U922" s="70"/>
    </row>
    <row r="923" spans="3:21" ht="15">
      <c r="C923" s="21"/>
      <c r="D923" s="21"/>
      <c r="U923" s="70"/>
    </row>
    <row r="924" spans="3:21" ht="15">
      <c r="C924" s="21"/>
      <c r="D924" s="21"/>
      <c r="U924" s="70"/>
    </row>
    <row r="925" spans="3:21" ht="15">
      <c r="C925" s="21"/>
      <c r="D925" s="21"/>
      <c r="U925" s="70"/>
    </row>
    <row r="926" spans="3:21" ht="15">
      <c r="C926" s="21"/>
      <c r="D926" s="21"/>
      <c r="U926" s="70"/>
    </row>
    <row r="927" spans="3:21" ht="15">
      <c r="C927" s="21"/>
      <c r="D927" s="21"/>
      <c r="U927" s="70"/>
    </row>
    <row r="928" spans="3:21" ht="15">
      <c r="C928" s="21"/>
      <c r="D928" s="21"/>
      <c r="U928" s="70"/>
    </row>
    <row r="929" spans="3:21" ht="15">
      <c r="C929" s="21"/>
      <c r="D929" s="21"/>
      <c r="U929" s="70"/>
    </row>
    <row r="930" spans="3:21" ht="15">
      <c r="C930" s="21"/>
      <c r="D930" s="21"/>
      <c r="U930" s="70"/>
    </row>
    <row r="931" spans="3:21" ht="15">
      <c r="C931" s="21"/>
      <c r="D931" s="21"/>
      <c r="U931" s="70"/>
    </row>
    <row r="932" spans="3:21" ht="15">
      <c r="C932" s="21"/>
      <c r="D932" s="21"/>
      <c r="U932" s="70"/>
    </row>
    <row r="933" spans="3:21" ht="15">
      <c r="C933" s="21"/>
      <c r="D933" s="21"/>
      <c r="U933" s="70"/>
    </row>
    <row r="934" spans="3:21" ht="15">
      <c r="C934" s="21"/>
      <c r="D934" s="21"/>
      <c r="U934" s="70"/>
    </row>
    <row r="935" spans="3:21" ht="15">
      <c r="C935" s="21"/>
      <c r="D935" s="21"/>
      <c r="U935" s="70"/>
    </row>
    <row r="936" spans="3:21" ht="15">
      <c r="C936" s="21"/>
      <c r="D936" s="21"/>
      <c r="U936" s="70"/>
    </row>
    <row r="937" spans="3:21" ht="15">
      <c r="C937" s="21"/>
      <c r="D937" s="21"/>
      <c r="U937" s="70"/>
    </row>
    <row r="938" spans="3:21" ht="15">
      <c r="C938" s="21"/>
      <c r="D938" s="21"/>
      <c r="U938" s="70"/>
    </row>
    <row r="939" spans="3:21" ht="15">
      <c r="C939" s="21"/>
      <c r="D939" s="21"/>
      <c r="U939" s="70"/>
    </row>
    <row r="940" spans="3:21" ht="15">
      <c r="C940" s="21"/>
      <c r="D940" s="21"/>
      <c r="U940" s="70"/>
    </row>
    <row r="941" spans="3:21" ht="15">
      <c r="C941" s="21"/>
      <c r="D941" s="21"/>
      <c r="U941" s="70"/>
    </row>
    <row r="942" spans="3:21" ht="15">
      <c r="C942" s="21"/>
      <c r="D942" s="21"/>
      <c r="U942" s="70"/>
    </row>
    <row r="943" spans="3:21" ht="15">
      <c r="C943" s="21"/>
      <c r="D943" s="21"/>
      <c r="U943" s="70"/>
    </row>
    <row r="944" spans="3:21" ht="15">
      <c r="C944" s="21"/>
      <c r="D944" s="21"/>
      <c r="U944" s="70"/>
    </row>
    <row r="945" spans="3:21" ht="15">
      <c r="C945" s="21"/>
      <c r="D945" s="21"/>
      <c r="U945" s="70"/>
    </row>
    <row r="946" spans="3:21" ht="15">
      <c r="C946" s="21"/>
      <c r="D946" s="21"/>
      <c r="U946" s="70"/>
    </row>
    <row r="947" spans="3:21" ht="15">
      <c r="C947" s="21"/>
      <c r="D947" s="21"/>
      <c r="U947" s="70"/>
    </row>
    <row r="948" spans="3:21" ht="15">
      <c r="C948" s="21"/>
      <c r="D948" s="21"/>
      <c r="U948" s="70"/>
    </row>
    <row r="949" spans="3:21" ht="15">
      <c r="C949" s="21"/>
      <c r="D949" s="21"/>
      <c r="U949" s="70"/>
    </row>
    <row r="950" spans="3:21" ht="15">
      <c r="C950" s="21"/>
      <c r="D950" s="21"/>
      <c r="U950" s="70"/>
    </row>
    <row r="951" spans="3:21" ht="15">
      <c r="C951" s="21"/>
      <c r="D951" s="21"/>
      <c r="U951" s="70"/>
    </row>
    <row r="952" spans="3:21" ht="15">
      <c r="C952" s="21"/>
      <c r="D952" s="21"/>
      <c r="U952" s="70"/>
    </row>
    <row r="953" spans="3:21" ht="15">
      <c r="C953" s="21"/>
      <c r="D953" s="21"/>
      <c r="U953" s="70"/>
    </row>
    <row r="954" spans="3:21" ht="15">
      <c r="C954" s="21"/>
      <c r="D954" s="21"/>
      <c r="U954" s="70"/>
    </row>
    <row r="955" spans="3:21" ht="15">
      <c r="C955" s="21"/>
      <c r="D955" s="21"/>
      <c r="U955" s="70"/>
    </row>
    <row r="956" spans="3:21" ht="15">
      <c r="C956" s="21"/>
      <c r="D956" s="21"/>
      <c r="U956" s="70"/>
    </row>
    <row r="957" spans="3:21" ht="15">
      <c r="C957" s="21"/>
      <c r="D957" s="21"/>
      <c r="U957" s="70"/>
    </row>
    <row r="958" spans="3:21" ht="15">
      <c r="C958" s="21"/>
      <c r="D958" s="21"/>
      <c r="U958" s="70"/>
    </row>
    <row r="959" spans="3:21" ht="15">
      <c r="C959" s="21"/>
      <c r="D959" s="21"/>
      <c r="U959" s="70"/>
    </row>
    <row r="960" spans="3:21" ht="15">
      <c r="C960" s="21"/>
      <c r="D960" s="21"/>
      <c r="U960" s="70"/>
    </row>
    <row r="961" spans="3:21" ht="15">
      <c r="C961" s="21"/>
      <c r="D961" s="21"/>
      <c r="U961" s="70"/>
    </row>
    <row r="962" spans="3:21" ht="15">
      <c r="C962" s="21"/>
      <c r="D962" s="21"/>
      <c r="U962" s="70"/>
    </row>
    <row r="963" spans="3:21" ht="15">
      <c r="C963" s="21"/>
      <c r="D963" s="21"/>
      <c r="U963" s="70"/>
    </row>
    <row r="964" spans="3:21" ht="15">
      <c r="C964" s="21"/>
      <c r="D964" s="21"/>
      <c r="U964" s="70"/>
    </row>
    <row r="965" spans="3:21" ht="15">
      <c r="C965" s="21"/>
      <c r="D965" s="21"/>
      <c r="U965" s="70"/>
    </row>
    <row r="966" spans="3:21" ht="15">
      <c r="C966" s="21"/>
      <c r="D966" s="21"/>
      <c r="U966" s="70"/>
    </row>
    <row r="967" spans="3:21" ht="15">
      <c r="C967" s="21"/>
      <c r="D967" s="21"/>
      <c r="U967" s="70"/>
    </row>
    <row r="968" spans="3:21" ht="15">
      <c r="C968" s="21"/>
      <c r="D968" s="21"/>
      <c r="U968" s="70"/>
    </row>
    <row r="969" spans="3:21" ht="15">
      <c r="C969" s="21"/>
      <c r="D969" s="21"/>
      <c r="U969" s="70"/>
    </row>
    <row r="970" spans="3:21" ht="15">
      <c r="C970" s="21"/>
      <c r="D970" s="21"/>
      <c r="U970" s="70"/>
    </row>
    <row r="971" spans="3:21" ht="15">
      <c r="C971" s="21"/>
      <c r="D971" s="21"/>
      <c r="U971" s="70"/>
    </row>
    <row r="972" spans="3:21" ht="15">
      <c r="C972" s="21"/>
      <c r="D972" s="21"/>
      <c r="U972" s="70"/>
    </row>
    <row r="973" spans="3:21" ht="15">
      <c r="C973" s="21"/>
      <c r="D973" s="21"/>
      <c r="U973" s="70"/>
    </row>
    <row r="974" spans="3:21" ht="15">
      <c r="C974" s="21"/>
      <c r="D974" s="21"/>
      <c r="U974" s="70"/>
    </row>
    <row r="975" spans="3:21" ht="15">
      <c r="C975" s="21"/>
      <c r="D975" s="21"/>
      <c r="U975" s="70"/>
    </row>
    <row r="976" spans="3:21" ht="15">
      <c r="C976" s="21"/>
      <c r="D976" s="21"/>
      <c r="U976" s="70"/>
    </row>
    <row r="977" spans="3:21" ht="15">
      <c r="C977" s="21"/>
      <c r="D977" s="21"/>
      <c r="U977" s="70"/>
    </row>
    <row r="978" spans="3:21" ht="15">
      <c r="C978" s="21"/>
      <c r="D978" s="21"/>
      <c r="U978" s="70"/>
    </row>
    <row r="979" spans="3:21" ht="15">
      <c r="C979" s="21"/>
      <c r="D979" s="21"/>
      <c r="U979" s="70"/>
    </row>
    <row r="980" spans="3:21" ht="15">
      <c r="C980" s="21"/>
      <c r="D980" s="21"/>
      <c r="U980" s="70"/>
    </row>
    <row r="981" spans="3:21" ht="15">
      <c r="C981" s="21"/>
      <c r="D981" s="21"/>
      <c r="U981" s="70"/>
    </row>
    <row r="982" spans="3:21" ht="15">
      <c r="C982" s="21"/>
      <c r="D982" s="21"/>
      <c r="U982" s="70"/>
    </row>
    <row r="983" spans="3:21" ht="15">
      <c r="C983" s="21"/>
      <c r="D983" s="21"/>
      <c r="U983" s="70"/>
    </row>
    <row r="984" spans="3:21" ht="15">
      <c r="C984" s="21"/>
      <c r="D984" s="21"/>
      <c r="U984" s="70"/>
    </row>
    <row r="985" spans="3:21" ht="15">
      <c r="C985" s="21"/>
      <c r="D985" s="21"/>
      <c r="U985" s="70"/>
    </row>
    <row r="986" spans="3:21" ht="15">
      <c r="C986" s="21"/>
      <c r="D986" s="21"/>
      <c r="U986" s="70"/>
    </row>
    <row r="987" spans="3:21" ht="15">
      <c r="C987" s="21"/>
      <c r="D987" s="21"/>
      <c r="U987" s="70"/>
    </row>
    <row r="988" spans="3:21" ht="15">
      <c r="C988" s="21"/>
      <c r="D988" s="21"/>
      <c r="U988" s="70"/>
    </row>
    <row r="989" spans="3:21" ht="15">
      <c r="C989" s="21"/>
      <c r="D989" s="21"/>
      <c r="U989" s="70"/>
    </row>
    <row r="990" spans="3:21" ht="15">
      <c r="C990" s="21"/>
      <c r="D990" s="21"/>
      <c r="U990" s="70"/>
    </row>
    <row r="991" spans="3:21" ht="15">
      <c r="C991" s="21"/>
      <c r="D991" s="21"/>
      <c r="U991" s="70"/>
    </row>
    <row r="992" spans="3:21" ht="15">
      <c r="C992" s="21"/>
      <c r="D992" s="21"/>
      <c r="U992" s="70"/>
    </row>
    <row r="993" spans="3:21" ht="15">
      <c r="C993" s="21"/>
      <c r="D993" s="21"/>
      <c r="U993" s="70"/>
    </row>
    <row r="994" spans="3:21" ht="15">
      <c r="C994" s="21"/>
      <c r="D994" s="21"/>
      <c r="U994" s="70"/>
    </row>
    <row r="995" spans="3:21" ht="15">
      <c r="C995" s="21"/>
      <c r="D995" s="21"/>
      <c r="U995" s="70"/>
    </row>
    <row r="996" spans="3:21" ht="15">
      <c r="C996" s="21"/>
      <c r="D996" s="21"/>
      <c r="U996" s="70"/>
    </row>
    <row r="997" spans="3:21" ht="15">
      <c r="C997" s="21"/>
      <c r="D997" s="21"/>
      <c r="U997" s="70"/>
    </row>
    <row r="998" spans="3:21" ht="15">
      <c r="C998" s="21"/>
      <c r="D998" s="21"/>
      <c r="U998" s="70"/>
    </row>
    <row r="999" spans="3:21" ht="15">
      <c r="C999" s="21"/>
      <c r="D999" s="21"/>
      <c r="U999" s="70"/>
    </row>
    <row r="1000" spans="3:21" ht="15">
      <c r="C1000" s="21"/>
      <c r="D1000" s="21"/>
      <c r="U1000" s="70"/>
    </row>
    <row r="1001" spans="3:21" ht="15">
      <c r="C1001" s="21"/>
      <c r="D1001" s="21"/>
      <c r="U1001" s="70"/>
    </row>
    <row r="1002" spans="3:21" ht="15">
      <c r="C1002" s="21"/>
      <c r="D1002" s="21"/>
      <c r="U1002" s="70"/>
    </row>
    <row r="1003" spans="3:21" ht="15">
      <c r="C1003" s="21"/>
      <c r="D1003" s="21"/>
      <c r="U1003" s="70"/>
    </row>
    <row r="1004" spans="3:21" ht="15">
      <c r="C1004" s="21"/>
      <c r="D1004" s="21"/>
      <c r="U1004" s="70"/>
    </row>
    <row r="1005" spans="3:21" ht="15">
      <c r="C1005" s="21"/>
      <c r="D1005" s="21"/>
      <c r="U1005" s="70"/>
    </row>
    <row r="1006" spans="3:21" ht="15">
      <c r="C1006" s="21"/>
      <c r="D1006" s="21"/>
      <c r="U1006" s="70"/>
    </row>
    <row r="1007" spans="3:21" ht="15">
      <c r="C1007" s="21"/>
      <c r="D1007" s="21"/>
      <c r="U1007" s="70"/>
    </row>
    <row r="1008" spans="3:21" ht="15">
      <c r="C1008" s="21"/>
      <c r="D1008" s="21"/>
      <c r="U1008" s="70"/>
    </row>
    <row r="1009" spans="3:21" ht="15">
      <c r="C1009" s="21"/>
      <c r="D1009" s="21"/>
      <c r="U1009" s="70"/>
    </row>
    <row r="1010" spans="3:21" ht="15">
      <c r="C1010" s="21"/>
      <c r="D1010" s="21"/>
      <c r="U1010" s="70"/>
    </row>
    <row r="1011" spans="3:21" ht="15">
      <c r="C1011" s="21"/>
      <c r="D1011" s="21"/>
      <c r="U1011" s="70"/>
    </row>
    <row r="1012" spans="3:21" ht="15">
      <c r="C1012" s="21"/>
      <c r="D1012" s="21"/>
      <c r="U1012" s="70"/>
    </row>
    <row r="1013" spans="3:21" ht="15">
      <c r="C1013" s="21"/>
      <c r="D1013" s="21"/>
      <c r="U1013" s="70"/>
    </row>
    <row r="1014" spans="3:21" ht="15">
      <c r="C1014" s="21"/>
      <c r="D1014" s="21"/>
      <c r="U1014" s="70"/>
    </row>
    <row r="1015" spans="3:21" ht="15">
      <c r="C1015" s="21"/>
      <c r="D1015" s="21"/>
      <c r="U1015" s="70"/>
    </row>
    <row r="1016" spans="3:21" ht="15">
      <c r="C1016" s="21"/>
      <c r="D1016" s="21"/>
      <c r="U1016" s="70"/>
    </row>
    <row r="1017" spans="3:21" ht="15">
      <c r="C1017" s="21"/>
      <c r="D1017" s="21"/>
      <c r="U1017" s="70"/>
    </row>
    <row r="1018" spans="3:21" ht="15">
      <c r="C1018" s="21"/>
      <c r="D1018" s="21"/>
      <c r="U1018" s="70"/>
    </row>
    <row r="1019" spans="3:21" ht="15">
      <c r="C1019" s="21"/>
      <c r="D1019" s="21"/>
      <c r="U1019" s="70"/>
    </row>
    <row r="1020" spans="3:21" ht="15">
      <c r="C1020" s="21"/>
      <c r="D1020" s="21"/>
      <c r="U1020" s="70"/>
    </row>
    <row r="1021" spans="3:21" ht="15">
      <c r="C1021" s="21"/>
      <c r="D1021" s="21"/>
      <c r="U1021" s="70"/>
    </row>
    <row r="1022" spans="3:21" ht="15">
      <c r="C1022" s="21"/>
      <c r="D1022" s="21"/>
      <c r="U1022" s="70"/>
    </row>
    <row r="1023" spans="3:21" ht="15">
      <c r="C1023" s="21"/>
      <c r="D1023" s="21"/>
      <c r="U1023" s="70"/>
    </row>
    <row r="1024" spans="3:21" ht="15">
      <c r="C1024" s="21"/>
      <c r="D1024" s="21"/>
      <c r="U1024" s="70"/>
    </row>
    <row r="1025" spans="3:21" ht="15">
      <c r="C1025" s="21"/>
      <c r="D1025" s="21"/>
      <c r="U1025" s="70"/>
    </row>
    <row r="1026" spans="3:21" ht="15">
      <c r="C1026" s="21"/>
      <c r="D1026" s="21"/>
      <c r="U1026" s="70"/>
    </row>
    <row r="1027" spans="3:21" ht="15">
      <c r="C1027" s="21"/>
      <c r="D1027" s="21"/>
      <c r="U1027" s="70"/>
    </row>
    <row r="1028" spans="3:21" ht="15">
      <c r="C1028" s="21"/>
      <c r="D1028" s="21"/>
      <c r="U1028" s="70"/>
    </row>
    <row r="1029" spans="3:21" ht="15">
      <c r="C1029" s="21"/>
      <c r="D1029" s="21"/>
      <c r="U1029" s="70"/>
    </row>
    <row r="1030" spans="3:21" ht="15">
      <c r="C1030" s="21"/>
      <c r="D1030" s="21"/>
      <c r="U1030" s="70"/>
    </row>
    <row r="1031" spans="3:21" ht="15">
      <c r="C1031" s="21"/>
      <c r="D1031" s="21"/>
      <c r="U1031" s="70"/>
    </row>
    <row r="1032" spans="3:21" ht="15">
      <c r="C1032" s="21"/>
      <c r="D1032" s="21"/>
      <c r="U1032" s="70"/>
    </row>
    <row r="1033" spans="3:21" ht="15">
      <c r="C1033" s="21"/>
      <c r="D1033" s="21"/>
      <c r="U1033" s="70"/>
    </row>
    <row r="1034" spans="3:21" ht="15">
      <c r="C1034" s="21"/>
      <c r="D1034" s="21"/>
      <c r="U1034" s="70"/>
    </row>
    <row r="1035" spans="3:21" ht="15">
      <c r="C1035" s="21"/>
      <c r="D1035" s="21"/>
      <c r="U1035" s="70"/>
    </row>
    <row r="1036" spans="3:21" ht="15">
      <c r="C1036" s="21"/>
      <c r="D1036" s="21"/>
      <c r="U1036" s="70"/>
    </row>
    <row r="1037" spans="3:21" ht="15">
      <c r="C1037" s="21"/>
      <c r="D1037" s="21"/>
      <c r="U1037" s="70"/>
    </row>
    <row r="1038" spans="3:21" ht="15">
      <c r="C1038" s="21"/>
      <c r="D1038" s="21"/>
      <c r="U1038" s="70"/>
    </row>
    <row r="1039" spans="3:21" ht="15">
      <c r="C1039" s="21"/>
      <c r="D1039" s="21"/>
      <c r="U1039" s="70"/>
    </row>
    <row r="1040" spans="3:21" ht="15">
      <c r="C1040" s="21"/>
      <c r="D1040" s="21"/>
      <c r="U1040" s="70"/>
    </row>
    <row r="1041" spans="3:21" ht="15">
      <c r="C1041" s="21"/>
      <c r="D1041" s="21"/>
      <c r="U1041" s="70"/>
    </row>
    <row r="1042" spans="3:21" ht="15">
      <c r="C1042" s="21"/>
      <c r="D1042" s="21"/>
      <c r="U1042" s="70"/>
    </row>
    <row r="1043" spans="3:21" ht="15">
      <c r="C1043" s="21"/>
      <c r="D1043" s="21"/>
      <c r="U1043" s="70"/>
    </row>
    <row r="1044" spans="3:21" ht="15">
      <c r="C1044" s="21"/>
      <c r="D1044" s="21"/>
      <c r="U1044" s="70"/>
    </row>
    <row r="1045" spans="3:21" ht="15">
      <c r="C1045" s="21"/>
      <c r="D1045" s="21"/>
      <c r="U1045" s="70"/>
    </row>
    <row r="1046" spans="3:21" ht="15">
      <c r="C1046" s="21"/>
      <c r="D1046" s="21"/>
      <c r="U1046" s="70"/>
    </row>
    <row r="1047" spans="3:21" ht="15">
      <c r="C1047" s="21"/>
      <c r="D1047" s="21"/>
      <c r="U1047" s="70"/>
    </row>
    <row r="1048" spans="3:21" ht="15">
      <c r="C1048" s="21"/>
      <c r="D1048" s="21"/>
      <c r="U1048" s="70"/>
    </row>
    <row r="1049" spans="3:21" ht="15">
      <c r="C1049" s="21"/>
      <c r="D1049" s="21"/>
      <c r="U1049" s="70"/>
    </row>
    <row r="1050" spans="3:21" ht="15">
      <c r="C1050" s="21"/>
      <c r="D1050" s="21"/>
      <c r="U1050" s="70"/>
    </row>
    <row r="1051" spans="3:21" ht="15">
      <c r="C1051" s="21"/>
      <c r="D1051" s="21"/>
      <c r="U1051" s="70"/>
    </row>
    <row r="1052" spans="3:21" ht="15">
      <c r="C1052" s="21"/>
      <c r="D1052" s="21"/>
      <c r="U1052" s="70"/>
    </row>
    <row r="1053" spans="3:21" ht="15">
      <c r="C1053" s="21"/>
      <c r="D1053" s="21"/>
      <c r="U1053" s="70"/>
    </row>
    <row r="1054" spans="3:21" ht="15">
      <c r="C1054" s="21"/>
      <c r="D1054" s="21"/>
      <c r="U1054" s="70"/>
    </row>
    <row r="1055" spans="3:21" ht="15">
      <c r="C1055" s="21"/>
      <c r="D1055" s="21"/>
      <c r="U1055" s="70"/>
    </row>
    <row r="1056" spans="3:21" ht="15">
      <c r="C1056" s="21"/>
      <c r="D1056" s="21"/>
      <c r="U1056" s="70"/>
    </row>
    <row r="1057" spans="3:21" ht="15">
      <c r="C1057" s="21"/>
      <c r="D1057" s="21"/>
      <c r="U1057" s="70"/>
    </row>
    <row r="1058" spans="3:21" ht="15">
      <c r="C1058" s="21"/>
      <c r="D1058" s="21"/>
      <c r="U1058" s="70"/>
    </row>
    <row r="1059" spans="3:21" ht="15">
      <c r="C1059" s="21"/>
      <c r="D1059" s="21"/>
      <c r="U1059" s="70"/>
    </row>
    <row r="1060" spans="3:21" ht="15">
      <c r="C1060" s="21"/>
      <c r="D1060" s="21"/>
      <c r="U1060" s="70"/>
    </row>
    <row r="1061" spans="3:21" ht="15">
      <c r="C1061" s="21"/>
      <c r="D1061" s="21"/>
      <c r="U1061" s="70"/>
    </row>
    <row r="1062" spans="3:21" ht="15">
      <c r="C1062" s="21"/>
      <c r="D1062" s="21"/>
      <c r="U1062" s="70"/>
    </row>
    <row r="1063" spans="3:21" ht="15">
      <c r="C1063" s="21"/>
      <c r="D1063" s="21"/>
      <c r="U1063" s="70"/>
    </row>
    <row r="1064" spans="3:21" ht="15">
      <c r="C1064" s="21"/>
      <c r="D1064" s="21"/>
      <c r="U1064" s="70"/>
    </row>
    <row r="1065" spans="3:21" ht="15">
      <c r="C1065" s="21"/>
      <c r="D1065" s="21"/>
      <c r="U1065" s="70"/>
    </row>
    <row r="1066" spans="3:21" ht="15">
      <c r="C1066" s="21"/>
      <c r="D1066" s="21"/>
      <c r="U1066" s="70"/>
    </row>
    <row r="1067" spans="3:21" ht="15">
      <c r="C1067" s="21"/>
      <c r="D1067" s="21"/>
      <c r="U1067" s="70"/>
    </row>
    <row r="1068" spans="3:21" ht="15">
      <c r="C1068" s="21"/>
      <c r="D1068" s="21"/>
      <c r="U1068" s="70"/>
    </row>
    <row r="1069" spans="3:21" ht="15">
      <c r="C1069" s="21"/>
      <c r="D1069" s="21"/>
      <c r="U1069" s="70"/>
    </row>
    <row r="1070" spans="3:21" ht="15">
      <c r="C1070" s="21"/>
      <c r="D1070" s="21"/>
      <c r="U1070" s="70"/>
    </row>
    <row r="1071" spans="3:21" ht="15">
      <c r="C1071" s="21"/>
      <c r="D1071" s="21"/>
      <c r="U1071" s="70"/>
    </row>
    <row r="1072" spans="3:21" ht="15">
      <c r="C1072" s="21"/>
      <c r="D1072" s="21"/>
      <c r="U1072" s="70"/>
    </row>
    <row r="1073" spans="3:21" ht="15">
      <c r="C1073" s="21"/>
      <c r="D1073" s="21"/>
      <c r="U1073" s="70"/>
    </row>
    <row r="1074" spans="3:21" ht="15">
      <c r="C1074" s="21"/>
      <c r="D1074" s="21"/>
      <c r="U1074" s="70"/>
    </row>
    <row r="1075" spans="3:21" ht="15">
      <c r="C1075" s="21"/>
      <c r="D1075" s="21"/>
      <c r="U1075" s="70"/>
    </row>
    <row r="1076" spans="3:21" ht="15">
      <c r="C1076" s="21"/>
      <c r="D1076" s="21"/>
      <c r="U1076" s="70"/>
    </row>
    <row r="1077" spans="3:21" ht="15">
      <c r="C1077" s="21"/>
      <c r="D1077" s="21"/>
      <c r="U1077" s="70"/>
    </row>
    <row r="1078" spans="3:21" ht="15">
      <c r="C1078" s="21"/>
      <c r="D1078" s="21"/>
      <c r="U1078" s="70"/>
    </row>
    <row r="1079" spans="3:21" ht="15">
      <c r="C1079" s="21"/>
      <c r="D1079" s="21"/>
      <c r="U1079" s="70"/>
    </row>
    <row r="1080" spans="3:21" ht="15">
      <c r="C1080" s="21"/>
      <c r="D1080" s="21"/>
      <c r="U1080" s="70"/>
    </row>
    <row r="1081" spans="3:21" ht="15">
      <c r="C1081" s="21"/>
      <c r="D1081" s="21"/>
      <c r="U1081" s="70"/>
    </row>
    <row r="1082" spans="3:21" ht="15">
      <c r="C1082" s="21"/>
      <c r="D1082" s="21"/>
      <c r="U1082" s="70"/>
    </row>
    <row r="1083" spans="3:21" ht="15">
      <c r="C1083" s="21"/>
      <c r="D1083" s="21"/>
      <c r="U1083" s="70"/>
    </row>
    <row r="1084" spans="3:21" ht="15">
      <c r="C1084" s="21"/>
      <c r="D1084" s="21"/>
      <c r="U1084" s="70"/>
    </row>
    <row r="1085" spans="3:21" ht="15">
      <c r="C1085" s="21"/>
      <c r="D1085" s="21"/>
      <c r="U1085" s="70"/>
    </row>
    <row r="1086" spans="3:21" ht="15">
      <c r="C1086" s="21"/>
      <c r="D1086" s="21"/>
      <c r="U1086" s="70"/>
    </row>
    <row r="1087" spans="3:21" ht="15">
      <c r="C1087" s="21"/>
      <c r="D1087" s="21"/>
      <c r="U1087" s="70"/>
    </row>
    <row r="1088" spans="3:21" ht="15">
      <c r="C1088" s="21"/>
      <c r="D1088" s="21"/>
      <c r="U1088" s="70"/>
    </row>
    <row r="1089" spans="3:21" ht="15">
      <c r="C1089" s="21"/>
      <c r="D1089" s="21"/>
      <c r="U1089" s="70"/>
    </row>
    <row r="1090" spans="3:21" ht="15">
      <c r="C1090" s="21"/>
      <c r="D1090" s="21"/>
      <c r="U1090" s="70"/>
    </row>
    <row r="1091" spans="3:21" ht="15">
      <c r="C1091" s="21"/>
      <c r="D1091" s="21"/>
      <c r="U1091" s="70"/>
    </row>
    <row r="1092" spans="3:21" ht="15">
      <c r="C1092" s="21"/>
      <c r="D1092" s="21"/>
      <c r="U1092" s="70"/>
    </row>
    <row r="1093" spans="3:21" ht="15">
      <c r="C1093" s="21"/>
      <c r="D1093" s="21"/>
      <c r="U1093" s="70"/>
    </row>
    <row r="1094" spans="3:21" ht="15">
      <c r="C1094" s="21"/>
      <c r="D1094" s="21"/>
      <c r="U1094" s="70"/>
    </row>
    <row r="1095" spans="3:21" ht="15">
      <c r="C1095" s="21"/>
      <c r="D1095" s="21"/>
      <c r="U1095" s="70"/>
    </row>
    <row r="1096" spans="3:21" ht="15">
      <c r="C1096" s="21"/>
      <c r="D1096" s="21"/>
      <c r="U1096" s="70"/>
    </row>
    <row r="1097" spans="3:21" ht="15">
      <c r="C1097" s="21"/>
      <c r="D1097" s="21"/>
      <c r="U1097" s="70"/>
    </row>
    <row r="1098" spans="3:21" ht="15">
      <c r="C1098" s="21"/>
      <c r="D1098" s="21"/>
      <c r="U1098" s="70"/>
    </row>
    <row r="1099" spans="3:21" ht="15">
      <c r="C1099" s="21"/>
      <c r="D1099" s="21"/>
      <c r="U1099" s="70"/>
    </row>
    <row r="1100" spans="3:21" ht="15">
      <c r="C1100" s="21"/>
      <c r="D1100" s="21"/>
      <c r="U1100" s="70"/>
    </row>
    <row r="1101" spans="3:21" ht="15">
      <c r="C1101" s="21"/>
      <c r="D1101" s="21"/>
      <c r="U1101" s="70"/>
    </row>
    <row r="1102" spans="3:21" ht="15">
      <c r="C1102" s="21"/>
      <c r="D1102" s="21"/>
      <c r="U1102" s="70"/>
    </row>
    <row r="1103" spans="3:21" ht="15">
      <c r="C1103" s="21"/>
      <c r="D1103" s="21"/>
      <c r="U1103" s="70"/>
    </row>
    <row r="1104" spans="3:21" ht="15">
      <c r="C1104" s="21"/>
      <c r="D1104" s="21"/>
      <c r="U1104" s="70"/>
    </row>
    <row r="1105" spans="3:21" ht="15">
      <c r="C1105" s="21"/>
      <c r="D1105" s="21"/>
      <c r="U1105" s="70"/>
    </row>
    <row r="1106" spans="3:21" ht="15">
      <c r="C1106" s="21"/>
      <c r="D1106" s="21"/>
      <c r="U1106" s="70"/>
    </row>
    <row r="1107" spans="3:21" ht="15">
      <c r="C1107" s="21"/>
      <c r="D1107" s="21"/>
      <c r="U1107" s="70"/>
    </row>
    <row r="1108" spans="3:21" ht="15">
      <c r="C1108" s="21"/>
      <c r="D1108" s="21"/>
      <c r="U1108" s="70"/>
    </row>
    <row r="1109" spans="3:21" ht="15">
      <c r="C1109" s="21"/>
      <c r="D1109" s="21"/>
      <c r="U1109" s="70"/>
    </row>
    <row r="1110" spans="3:21" ht="15">
      <c r="C1110" s="21"/>
      <c r="D1110" s="21"/>
      <c r="U1110" s="70"/>
    </row>
    <row r="1111" spans="3:21" ht="15">
      <c r="C1111" s="21"/>
      <c r="D1111" s="21"/>
      <c r="U1111" s="70"/>
    </row>
    <row r="1112" spans="3:21" ht="15">
      <c r="C1112" s="21"/>
      <c r="D1112" s="21"/>
      <c r="U1112" s="70"/>
    </row>
    <row r="1113" spans="3:21" ht="15">
      <c r="C1113" s="21"/>
      <c r="D1113" s="21"/>
      <c r="U1113" s="70"/>
    </row>
    <row r="1114" spans="3:21" ht="15">
      <c r="C1114" s="21"/>
      <c r="D1114" s="21"/>
      <c r="U1114" s="70"/>
    </row>
    <row r="1115" spans="3:21" ht="15">
      <c r="C1115" s="21"/>
      <c r="D1115" s="21"/>
      <c r="U1115" s="70"/>
    </row>
    <row r="1116" spans="3:21" ht="15">
      <c r="C1116" s="21"/>
      <c r="D1116" s="21"/>
      <c r="U1116" s="70"/>
    </row>
    <row r="1117" spans="3:21" ht="15">
      <c r="C1117" s="21"/>
      <c r="D1117" s="21"/>
      <c r="U1117" s="70"/>
    </row>
    <row r="1118" spans="3:21" ht="15">
      <c r="C1118" s="21"/>
      <c r="D1118" s="21"/>
      <c r="U1118" s="70"/>
    </row>
    <row r="1119" spans="3:21" ht="15">
      <c r="C1119" s="21"/>
      <c r="D1119" s="21"/>
      <c r="U1119" s="70"/>
    </row>
    <row r="1120" spans="3:21" ht="15">
      <c r="C1120" s="21"/>
      <c r="D1120" s="21"/>
      <c r="U1120" s="70"/>
    </row>
    <row r="1121" spans="3:21" ht="15">
      <c r="C1121" s="21"/>
      <c r="D1121" s="21"/>
      <c r="U1121" s="70"/>
    </row>
    <row r="1122" spans="3:21" ht="15">
      <c r="C1122" s="21"/>
      <c r="D1122" s="21"/>
      <c r="U1122" s="70"/>
    </row>
    <row r="1123" spans="3:21" ht="15">
      <c r="C1123" s="21"/>
      <c r="D1123" s="21"/>
      <c r="U1123" s="70"/>
    </row>
    <row r="1124" spans="3:21" ht="15">
      <c r="C1124" s="21"/>
      <c r="D1124" s="21"/>
      <c r="U1124" s="70"/>
    </row>
    <row r="1125" spans="3:21" ht="15">
      <c r="C1125" s="21"/>
      <c r="D1125" s="21"/>
      <c r="U1125" s="70"/>
    </row>
    <row r="1126" spans="3:21" ht="15">
      <c r="C1126" s="21"/>
      <c r="D1126" s="21"/>
      <c r="U1126" s="70"/>
    </row>
    <row r="1127" spans="3:21" ht="15">
      <c r="C1127" s="21"/>
      <c r="D1127" s="21"/>
      <c r="U1127" s="70"/>
    </row>
    <row r="1128" spans="3:21" ht="15">
      <c r="C1128" s="21"/>
      <c r="D1128" s="21"/>
      <c r="U1128" s="70"/>
    </row>
    <row r="1129" spans="3:21" ht="15">
      <c r="C1129" s="21"/>
      <c r="D1129" s="21"/>
      <c r="U1129" s="70"/>
    </row>
    <row r="1130" spans="3:21" ht="15">
      <c r="C1130" s="21"/>
      <c r="D1130" s="21"/>
      <c r="U1130" s="70"/>
    </row>
    <row r="1131" spans="3:21" ht="15">
      <c r="C1131" s="21"/>
      <c r="D1131" s="21"/>
      <c r="U1131" s="70"/>
    </row>
    <row r="1132" spans="3:21" ht="15">
      <c r="C1132" s="21"/>
      <c r="D1132" s="21"/>
      <c r="U1132" s="70"/>
    </row>
    <row r="1133" spans="3:21" ht="15">
      <c r="C1133" s="21"/>
      <c r="D1133" s="21"/>
      <c r="U1133" s="70"/>
    </row>
    <row r="1134" spans="3:21" ht="15">
      <c r="C1134" s="21"/>
      <c r="D1134" s="21"/>
      <c r="U1134" s="70"/>
    </row>
    <row r="1135" spans="3:21" ht="15">
      <c r="C1135" s="21"/>
      <c r="D1135" s="21"/>
      <c r="U1135" s="70"/>
    </row>
    <row r="1136" spans="3:21" ht="15">
      <c r="C1136" s="21"/>
      <c r="D1136" s="21"/>
      <c r="U1136" s="70"/>
    </row>
    <row r="1137" spans="3:21" ht="15">
      <c r="C1137" s="21"/>
      <c r="D1137" s="21"/>
      <c r="U1137" s="70"/>
    </row>
    <row r="1138" spans="3:21" ht="15">
      <c r="C1138" s="21"/>
      <c r="D1138" s="21"/>
      <c r="U1138" s="70"/>
    </row>
    <row r="1139" spans="3:21" ht="15">
      <c r="C1139" s="21"/>
      <c r="D1139" s="21"/>
      <c r="U1139" s="70"/>
    </row>
    <row r="1140" spans="3:21" ht="15">
      <c r="C1140" s="21"/>
      <c r="D1140" s="21"/>
      <c r="U1140" s="70"/>
    </row>
    <row r="1141" spans="3:21" ht="15">
      <c r="C1141" s="21"/>
      <c r="D1141" s="21"/>
      <c r="U1141" s="70"/>
    </row>
    <row r="1142" spans="3:21" ht="15">
      <c r="C1142" s="21"/>
      <c r="D1142" s="21"/>
      <c r="U1142" s="70"/>
    </row>
    <row r="1143" spans="3:21" ht="15">
      <c r="C1143" s="21"/>
      <c r="D1143" s="21"/>
      <c r="U1143" s="70"/>
    </row>
    <row r="1144" spans="3:21" ht="15">
      <c r="C1144" s="21"/>
      <c r="D1144" s="21"/>
      <c r="U1144" s="70"/>
    </row>
    <row r="1145" spans="3:21" ht="15">
      <c r="C1145" s="21"/>
      <c r="D1145" s="21"/>
      <c r="U1145" s="70"/>
    </row>
    <row r="1146" spans="3:21" ht="15">
      <c r="C1146" s="21"/>
      <c r="D1146" s="21"/>
      <c r="U1146" s="70"/>
    </row>
    <row r="1147" spans="3:21" ht="15">
      <c r="C1147" s="21"/>
      <c r="D1147" s="21"/>
      <c r="U1147" s="70"/>
    </row>
    <row r="1148" spans="3:21" ht="15">
      <c r="C1148" s="21"/>
      <c r="D1148" s="21"/>
      <c r="U1148" s="70"/>
    </row>
    <row r="1149" spans="3:21" ht="15">
      <c r="C1149" s="21"/>
      <c r="D1149" s="21"/>
      <c r="U1149" s="70"/>
    </row>
    <row r="1150" spans="3:21" ht="15">
      <c r="C1150" s="21"/>
      <c r="D1150" s="21"/>
      <c r="U1150" s="70"/>
    </row>
    <row r="1151" spans="3:21" ht="15">
      <c r="C1151" s="21"/>
      <c r="D1151" s="21"/>
      <c r="U1151" s="70"/>
    </row>
    <row r="1152" spans="3:21" ht="15">
      <c r="C1152" s="21"/>
      <c r="D1152" s="21"/>
      <c r="U1152" s="70"/>
    </row>
    <row r="1153" spans="3:21" ht="15">
      <c r="C1153" s="21"/>
      <c r="D1153" s="21"/>
      <c r="U1153" s="70"/>
    </row>
    <row r="1154" spans="3:21" ht="15">
      <c r="C1154" s="21"/>
      <c r="D1154" s="21"/>
      <c r="U1154" s="70"/>
    </row>
    <row r="1155" spans="3:21" ht="15">
      <c r="C1155" s="21"/>
      <c r="D1155" s="21"/>
      <c r="U1155" s="70"/>
    </row>
    <row r="1156" spans="3:21" ht="15">
      <c r="C1156" s="21"/>
      <c r="D1156" s="21"/>
      <c r="U1156" s="70"/>
    </row>
    <row r="1157" spans="3:21" ht="15">
      <c r="C1157" s="21"/>
      <c r="D1157" s="21"/>
      <c r="U1157" s="70"/>
    </row>
    <row r="1158" spans="3:21" ht="15">
      <c r="C1158" s="21"/>
      <c r="D1158" s="21"/>
      <c r="U1158" s="70"/>
    </row>
    <row r="1159" spans="3:21" ht="15">
      <c r="C1159" s="21"/>
      <c r="D1159" s="21"/>
      <c r="U1159" s="70"/>
    </row>
    <row r="1160" spans="3:21" ht="15">
      <c r="C1160" s="21"/>
      <c r="D1160" s="21"/>
      <c r="U1160" s="70"/>
    </row>
    <row r="1161" spans="3:21" ht="15">
      <c r="C1161" s="21"/>
      <c r="D1161" s="21"/>
      <c r="U1161" s="70"/>
    </row>
    <row r="1162" spans="3:21" ht="15">
      <c r="C1162" s="21"/>
      <c r="D1162" s="21"/>
      <c r="U1162" s="70"/>
    </row>
    <row r="1163" spans="3:21" ht="15">
      <c r="C1163" s="21"/>
      <c r="D1163" s="21"/>
      <c r="U1163" s="70"/>
    </row>
    <row r="1164" spans="3:21" ht="15">
      <c r="C1164" s="21"/>
      <c r="D1164" s="21"/>
      <c r="U1164" s="70"/>
    </row>
    <row r="1165" spans="3:21" ht="15">
      <c r="C1165" s="21"/>
      <c r="D1165" s="21"/>
      <c r="U1165" s="70"/>
    </row>
    <row r="1166" spans="3:21" ht="15">
      <c r="C1166" s="21"/>
      <c r="D1166" s="21"/>
      <c r="U1166" s="70"/>
    </row>
    <row r="1167" spans="3:21" ht="15">
      <c r="C1167" s="21"/>
      <c r="D1167" s="21"/>
      <c r="U1167" s="70"/>
    </row>
    <row r="1168" spans="3:21" ht="15">
      <c r="C1168" s="21"/>
      <c r="D1168" s="21"/>
      <c r="U1168" s="70"/>
    </row>
    <row r="1169" spans="3:21" ht="15">
      <c r="C1169" s="21"/>
      <c r="D1169" s="21"/>
      <c r="U1169" s="70"/>
    </row>
    <row r="1170" spans="3:21" ht="15">
      <c r="C1170" s="21"/>
      <c r="D1170" s="21"/>
      <c r="U1170" s="70"/>
    </row>
    <row r="1171" spans="3:21" ht="15">
      <c r="C1171" s="21"/>
      <c r="D1171" s="21"/>
      <c r="U1171" s="70"/>
    </row>
    <row r="1172" spans="3:21" ht="15">
      <c r="C1172" s="21"/>
      <c r="D1172" s="21"/>
      <c r="U1172" s="70"/>
    </row>
    <row r="1173" spans="3:21" ht="15">
      <c r="C1173" s="21"/>
      <c r="D1173" s="21"/>
      <c r="U1173" s="70"/>
    </row>
    <row r="1174" spans="3:21" ht="15">
      <c r="C1174" s="21"/>
      <c r="D1174" s="21"/>
      <c r="U1174" s="70"/>
    </row>
    <row r="1175" spans="3:21" ht="15">
      <c r="C1175" s="21"/>
      <c r="D1175" s="21"/>
      <c r="U1175" s="70"/>
    </row>
    <row r="1176" spans="3:21" ht="15">
      <c r="C1176" s="21"/>
      <c r="D1176" s="21"/>
      <c r="U1176" s="70"/>
    </row>
    <row r="1177" spans="3:21" ht="15">
      <c r="C1177" s="21"/>
      <c r="D1177" s="21"/>
      <c r="U1177" s="70"/>
    </row>
    <row r="1178" spans="3:21" ht="15">
      <c r="C1178" s="21"/>
      <c r="D1178" s="21"/>
      <c r="U1178" s="70"/>
    </row>
    <row r="1179" spans="3:21" ht="15">
      <c r="C1179" s="21"/>
      <c r="D1179" s="21"/>
      <c r="U1179" s="70"/>
    </row>
    <row r="1180" spans="3:21" ht="15">
      <c r="C1180" s="21"/>
      <c r="D1180" s="21"/>
      <c r="U1180" s="70"/>
    </row>
    <row r="1181" spans="3:21" ht="15">
      <c r="C1181" s="21"/>
      <c r="D1181" s="21"/>
      <c r="U1181" s="70"/>
    </row>
    <row r="1182" spans="3:21" ht="15">
      <c r="C1182" s="21"/>
      <c r="D1182" s="21"/>
      <c r="U1182" s="70"/>
    </row>
    <row r="1183" spans="3:21" ht="15">
      <c r="C1183" s="21"/>
      <c r="D1183" s="21"/>
      <c r="U1183" s="70"/>
    </row>
    <row r="1184" spans="3:21" ht="15">
      <c r="C1184" s="21"/>
      <c r="D1184" s="21"/>
      <c r="U1184" s="70"/>
    </row>
    <row r="1185" spans="3:21" ht="15">
      <c r="C1185" s="21"/>
      <c r="D1185" s="21"/>
      <c r="U1185" s="70"/>
    </row>
    <row r="1186" spans="3:21" ht="15">
      <c r="C1186" s="21"/>
      <c r="D1186" s="21"/>
      <c r="U1186" s="70"/>
    </row>
    <row r="1187" spans="3:21" ht="15">
      <c r="C1187" s="21"/>
      <c r="D1187" s="21"/>
      <c r="U1187" s="70"/>
    </row>
    <row r="1188" spans="3:21" ht="15">
      <c r="C1188" s="21"/>
      <c r="D1188" s="21"/>
      <c r="U1188" s="70"/>
    </row>
    <row r="1189" spans="3:21" ht="15">
      <c r="C1189" s="21"/>
      <c r="D1189" s="21"/>
      <c r="U1189" s="70"/>
    </row>
    <row r="1190" spans="3:21" ht="15">
      <c r="C1190" s="21"/>
      <c r="D1190" s="21"/>
      <c r="U1190" s="70"/>
    </row>
    <row r="1191" spans="3:21" ht="15">
      <c r="C1191" s="21"/>
      <c r="D1191" s="21"/>
      <c r="U1191" s="70"/>
    </row>
    <row r="1192" spans="3:21" ht="15">
      <c r="C1192" s="21"/>
      <c r="D1192" s="21"/>
      <c r="U1192" s="70"/>
    </row>
    <row r="1193" spans="3:21" ht="15">
      <c r="C1193" s="21"/>
      <c r="D1193" s="21"/>
      <c r="U1193" s="70"/>
    </row>
    <row r="1194" spans="3:21" ht="15">
      <c r="C1194" s="21"/>
      <c r="D1194" s="21"/>
      <c r="U1194" s="70"/>
    </row>
    <row r="1195" spans="3:21" ht="15">
      <c r="C1195" s="21"/>
      <c r="D1195" s="21"/>
      <c r="U1195" s="70"/>
    </row>
    <row r="1196" spans="3:21" ht="15">
      <c r="C1196" s="21"/>
      <c r="D1196" s="21"/>
      <c r="U1196" s="70"/>
    </row>
    <row r="1197" spans="3:21" ht="15">
      <c r="C1197" s="21"/>
      <c r="D1197" s="21"/>
      <c r="U1197" s="70"/>
    </row>
    <row r="1198" spans="3:21" ht="15">
      <c r="C1198" s="21"/>
      <c r="D1198" s="21"/>
      <c r="U1198" s="70"/>
    </row>
    <row r="1199" spans="3:21" ht="15">
      <c r="C1199" s="21"/>
      <c r="D1199" s="21"/>
      <c r="U1199" s="70"/>
    </row>
    <row r="1200" spans="3:21" ht="15">
      <c r="C1200" s="21"/>
      <c r="D1200" s="21"/>
      <c r="U1200" s="70"/>
    </row>
    <row r="1201" spans="3:21" ht="15">
      <c r="C1201" s="21"/>
      <c r="D1201" s="21"/>
      <c r="U1201" s="70"/>
    </row>
    <row r="1202" spans="3:21" ht="15">
      <c r="C1202" s="21"/>
      <c r="D1202" s="21"/>
      <c r="U1202" s="70"/>
    </row>
    <row r="1203" spans="3:21" ht="15">
      <c r="C1203" s="21"/>
      <c r="D1203" s="21"/>
      <c r="U1203" s="70"/>
    </row>
    <row r="1204" spans="3:21" ht="15">
      <c r="C1204" s="21"/>
      <c r="D1204" s="21"/>
      <c r="U1204" s="70"/>
    </row>
    <row r="1205" spans="3:21" ht="15">
      <c r="C1205" s="21"/>
      <c r="D1205" s="21"/>
      <c r="U1205" s="70"/>
    </row>
    <row r="1206" spans="3:21" ht="15">
      <c r="C1206" s="21"/>
      <c r="D1206" s="21"/>
      <c r="U1206" s="70"/>
    </row>
    <row r="1207" spans="3:21" ht="15">
      <c r="C1207" s="21"/>
      <c r="D1207" s="21"/>
      <c r="U1207" s="70"/>
    </row>
    <row r="1208" spans="3:21" ht="15">
      <c r="C1208" s="21"/>
      <c r="D1208" s="21"/>
      <c r="U1208" s="70"/>
    </row>
    <row r="1209" spans="3:21" ht="15">
      <c r="C1209" s="21"/>
      <c r="D1209" s="21"/>
      <c r="U1209" s="70"/>
    </row>
    <row r="1210" spans="3:21" ht="15">
      <c r="C1210" s="21"/>
      <c r="D1210" s="21"/>
      <c r="U1210" s="70"/>
    </row>
    <row r="1211" spans="3:21" ht="15">
      <c r="C1211" s="21"/>
      <c r="D1211" s="21"/>
      <c r="U1211" s="70"/>
    </row>
    <row r="1212" spans="3:21" ht="15">
      <c r="C1212" s="21"/>
      <c r="D1212" s="21"/>
      <c r="U1212" s="70"/>
    </row>
    <row r="1213" spans="3:21" ht="15">
      <c r="C1213" s="21"/>
      <c r="D1213" s="21"/>
      <c r="U1213" s="70"/>
    </row>
    <row r="1214" spans="3:21" ht="15">
      <c r="C1214" s="21"/>
      <c r="D1214" s="21"/>
      <c r="U1214" s="70"/>
    </row>
    <row r="1215" spans="3:21" ht="15">
      <c r="C1215" s="21"/>
      <c r="D1215" s="21"/>
      <c r="U1215" s="70"/>
    </row>
    <row r="1216" spans="3:21" ht="15">
      <c r="C1216" s="21"/>
      <c r="D1216" s="21"/>
      <c r="U1216" s="70"/>
    </row>
    <row r="1217" spans="3:21" ht="15">
      <c r="C1217" s="21"/>
      <c r="D1217" s="21"/>
      <c r="U1217" s="70"/>
    </row>
    <row r="1218" spans="3:21" ht="15">
      <c r="C1218" s="21"/>
      <c r="D1218" s="21"/>
      <c r="U1218" s="70"/>
    </row>
    <row r="1219" spans="3:21" ht="15">
      <c r="C1219" s="21"/>
      <c r="D1219" s="21"/>
      <c r="U1219" s="70"/>
    </row>
    <row r="1220" spans="3:21" ht="15">
      <c r="C1220" s="21"/>
      <c r="D1220" s="21"/>
      <c r="U1220" s="70"/>
    </row>
    <row r="1221" spans="3:21" ht="15">
      <c r="C1221" s="21"/>
      <c r="D1221" s="21"/>
      <c r="U1221" s="70"/>
    </row>
    <row r="1222" spans="3:21" ht="15">
      <c r="C1222" s="21"/>
      <c r="D1222" s="21"/>
      <c r="U1222" s="70"/>
    </row>
    <row r="1223" spans="3:21" ht="15">
      <c r="C1223" s="21"/>
      <c r="D1223" s="21"/>
      <c r="U1223" s="70"/>
    </row>
    <row r="1224" spans="3:21" ht="15">
      <c r="C1224" s="21"/>
      <c r="D1224" s="21"/>
      <c r="U1224" s="70"/>
    </row>
    <row r="1225" spans="3:21" ht="15">
      <c r="C1225" s="21"/>
      <c r="D1225" s="21"/>
      <c r="U1225" s="70"/>
    </row>
    <row r="1226" spans="3:21" ht="15">
      <c r="C1226" s="21"/>
      <c r="D1226" s="21"/>
      <c r="U1226" s="70"/>
    </row>
    <row r="1227" spans="3:21" ht="15">
      <c r="C1227" s="21"/>
      <c r="D1227" s="21"/>
      <c r="U1227" s="70"/>
    </row>
    <row r="1228" spans="3:21" ht="15">
      <c r="C1228" s="21"/>
      <c r="D1228" s="21"/>
      <c r="U1228" s="70"/>
    </row>
    <row r="1229" spans="3:21" ht="15">
      <c r="C1229" s="21"/>
      <c r="D1229" s="21"/>
      <c r="U1229" s="70"/>
    </row>
    <row r="1230" spans="3:21" ht="15">
      <c r="C1230" s="21"/>
      <c r="D1230" s="21"/>
      <c r="U1230" s="70"/>
    </row>
    <row r="1231" spans="3:21" ht="15">
      <c r="C1231" s="21"/>
      <c r="D1231" s="21"/>
      <c r="U1231" s="70"/>
    </row>
    <row r="1232" spans="3:21" ht="15">
      <c r="C1232" s="21"/>
      <c r="D1232" s="21"/>
      <c r="U1232" s="70"/>
    </row>
    <row r="1233" spans="3:21" ht="15">
      <c r="C1233" s="21"/>
      <c r="D1233" s="21"/>
      <c r="U1233" s="70"/>
    </row>
    <row r="1234" spans="3:21" ht="15">
      <c r="C1234" s="21"/>
      <c r="D1234" s="21"/>
      <c r="U1234" s="70"/>
    </row>
    <row r="1235" spans="3:21" ht="15">
      <c r="C1235" s="21"/>
      <c r="D1235" s="21"/>
      <c r="U1235" s="70"/>
    </row>
    <row r="1236" spans="3:21" ht="15">
      <c r="C1236" s="21"/>
      <c r="D1236" s="21"/>
      <c r="U1236" s="70"/>
    </row>
    <row r="1237" spans="3:21" ht="15">
      <c r="C1237" s="21"/>
      <c r="D1237" s="21"/>
      <c r="U1237" s="70"/>
    </row>
    <row r="1238" spans="3:21" ht="15">
      <c r="C1238" s="21"/>
      <c r="D1238" s="21"/>
      <c r="U1238" s="70"/>
    </row>
    <row r="1239" spans="3:21" ht="15">
      <c r="C1239" s="21"/>
      <c r="D1239" s="21"/>
      <c r="U1239" s="70"/>
    </row>
    <row r="1240" spans="3:21" ht="15">
      <c r="C1240" s="21"/>
      <c r="D1240" s="21"/>
      <c r="U1240" s="70"/>
    </row>
    <row r="1241" spans="3:21" ht="15">
      <c r="C1241" s="21"/>
      <c r="D1241" s="21"/>
      <c r="U1241" s="70"/>
    </row>
    <row r="1242" spans="3:21" ht="15">
      <c r="C1242" s="21"/>
      <c r="D1242" s="21"/>
      <c r="U1242" s="70"/>
    </row>
    <row r="1243" spans="3:21" ht="15">
      <c r="C1243" s="21"/>
      <c r="D1243" s="21"/>
      <c r="U1243" s="70"/>
    </row>
    <row r="1244" spans="3:21" ht="15">
      <c r="C1244" s="21"/>
      <c r="D1244" s="21"/>
      <c r="U1244" s="70"/>
    </row>
    <row r="1245" spans="3:21" ht="15">
      <c r="C1245" s="21"/>
      <c r="D1245" s="21"/>
      <c r="U1245" s="70"/>
    </row>
    <row r="1246" spans="3:21" ht="15">
      <c r="C1246" s="21"/>
      <c r="D1246" s="21"/>
      <c r="U1246" s="70"/>
    </row>
    <row r="1247" spans="3:21" ht="15">
      <c r="C1247" s="21"/>
      <c r="D1247" s="21"/>
      <c r="U1247" s="70"/>
    </row>
    <row r="1248" spans="3:21" ht="15">
      <c r="C1248" s="21"/>
      <c r="D1248" s="21"/>
      <c r="U1248" s="70"/>
    </row>
    <row r="1249" spans="3:21" ht="15">
      <c r="C1249" s="21"/>
      <c r="D1249" s="21"/>
      <c r="U1249" s="70"/>
    </row>
    <row r="1250" spans="3:21" ht="15">
      <c r="C1250" s="21"/>
      <c r="D1250" s="21"/>
      <c r="U1250" s="70"/>
    </row>
    <row r="1251" spans="3:21" ht="15">
      <c r="C1251" s="21"/>
      <c r="D1251" s="21"/>
      <c r="U1251" s="70"/>
    </row>
    <row r="1252" spans="3:21" ht="15">
      <c r="C1252" s="21"/>
      <c r="D1252" s="21"/>
      <c r="U1252" s="70"/>
    </row>
    <row r="1253" spans="3:21" ht="15">
      <c r="C1253" s="21"/>
      <c r="D1253" s="21"/>
      <c r="U1253" s="70"/>
    </row>
    <row r="1254" spans="3:21" ht="15">
      <c r="C1254" s="21"/>
      <c r="D1254" s="21"/>
      <c r="U1254" s="70"/>
    </row>
    <row r="1255" spans="3:21" ht="15">
      <c r="C1255" s="21"/>
      <c r="D1255" s="21"/>
      <c r="U1255" s="70"/>
    </row>
    <row r="1256" spans="3:21" ht="15">
      <c r="C1256" s="21"/>
      <c r="D1256" s="21"/>
      <c r="U1256" s="70"/>
    </row>
    <row r="1257" spans="3:21" ht="15">
      <c r="C1257" s="21"/>
      <c r="D1257" s="21"/>
      <c r="U1257" s="70"/>
    </row>
    <row r="1258" spans="3:21" ht="15">
      <c r="C1258" s="21"/>
      <c r="D1258" s="21"/>
      <c r="U1258" s="70"/>
    </row>
    <row r="1259" spans="3:21" ht="15">
      <c r="C1259" s="21"/>
      <c r="D1259" s="21"/>
      <c r="U1259" s="70"/>
    </row>
    <row r="1260" spans="3:21" ht="15">
      <c r="C1260" s="21"/>
      <c r="D1260" s="21"/>
      <c r="U1260" s="70"/>
    </row>
    <row r="1261" spans="3:21" ht="15">
      <c r="C1261" s="21"/>
      <c r="D1261" s="21"/>
      <c r="U1261" s="70"/>
    </row>
    <row r="1262" spans="3:21" ht="15">
      <c r="C1262" s="21"/>
      <c r="D1262" s="21"/>
      <c r="U1262" s="70"/>
    </row>
    <row r="1263" spans="3:21" ht="15">
      <c r="C1263" s="21"/>
      <c r="D1263" s="21"/>
      <c r="U1263" s="70"/>
    </row>
    <row r="1264" spans="3:21" ht="15">
      <c r="C1264" s="21"/>
      <c r="D1264" s="21"/>
      <c r="U1264" s="70"/>
    </row>
    <row r="1265" spans="3:21" ht="15">
      <c r="C1265" s="21"/>
      <c r="D1265" s="21"/>
      <c r="U1265" s="70"/>
    </row>
    <row r="1266" spans="3:21" ht="15">
      <c r="C1266" s="21"/>
      <c r="D1266" s="21"/>
      <c r="U1266" s="70"/>
    </row>
    <row r="1267" spans="3:21" ht="15">
      <c r="C1267" s="21"/>
      <c r="D1267" s="21"/>
      <c r="U1267" s="70"/>
    </row>
    <row r="1268" spans="3:21" ht="15">
      <c r="C1268" s="21"/>
      <c r="D1268" s="21"/>
      <c r="U1268" s="70"/>
    </row>
    <row r="1269" spans="3:21" ht="15">
      <c r="C1269" s="21"/>
      <c r="D1269" s="21"/>
      <c r="U1269" s="70"/>
    </row>
    <row r="1270" spans="3:21" ht="15">
      <c r="C1270" s="21"/>
      <c r="D1270" s="21"/>
      <c r="U1270" s="70"/>
    </row>
    <row r="1271" spans="3:21" ht="15">
      <c r="C1271" s="21"/>
      <c r="D1271" s="21"/>
      <c r="U1271" s="70"/>
    </row>
    <row r="1272" spans="3:21" ht="15">
      <c r="C1272" s="21"/>
      <c r="D1272" s="21"/>
      <c r="U1272" s="70"/>
    </row>
    <row r="1273" spans="3:21" ht="15">
      <c r="C1273" s="21"/>
      <c r="D1273" s="21"/>
      <c r="U1273" s="70"/>
    </row>
    <row r="1274" spans="3:21" ht="15">
      <c r="C1274" s="21"/>
      <c r="D1274" s="21"/>
      <c r="U1274" s="70"/>
    </row>
    <row r="1275" spans="3:21" ht="15">
      <c r="C1275" s="21"/>
      <c r="D1275" s="21"/>
      <c r="U1275" s="70"/>
    </row>
    <row r="1276" spans="3:21" ht="15">
      <c r="C1276" s="21"/>
      <c r="D1276" s="21"/>
      <c r="U1276" s="70"/>
    </row>
    <row r="1277" spans="3:21" ht="15">
      <c r="C1277" s="21"/>
      <c r="D1277" s="21"/>
      <c r="U1277" s="70"/>
    </row>
    <row r="1278" spans="3:21" ht="15">
      <c r="C1278" s="21"/>
      <c r="D1278" s="21"/>
      <c r="U1278" s="70"/>
    </row>
    <row r="1279" spans="3:21" ht="15">
      <c r="C1279" s="21"/>
      <c r="D1279" s="21"/>
      <c r="U1279" s="70"/>
    </row>
    <row r="1280" spans="3:21" ht="15">
      <c r="C1280" s="21"/>
      <c r="D1280" s="21"/>
      <c r="U1280" s="70"/>
    </row>
    <row r="1281" spans="3:21" ht="15">
      <c r="C1281" s="21"/>
      <c r="D1281" s="21"/>
      <c r="U1281" s="70"/>
    </row>
    <row r="1282" spans="3:21" ht="15">
      <c r="C1282" s="21"/>
      <c r="D1282" s="21"/>
      <c r="U1282" s="70"/>
    </row>
    <row r="1283" spans="3:21" ht="15">
      <c r="C1283" s="21"/>
      <c r="D1283" s="21"/>
      <c r="U1283" s="70"/>
    </row>
    <row r="1284" spans="3:21" ht="15">
      <c r="C1284" s="21"/>
      <c r="D1284" s="21"/>
      <c r="U1284" s="70"/>
    </row>
    <row r="1285" spans="3:21" ht="15">
      <c r="C1285" s="21"/>
      <c r="D1285" s="21"/>
      <c r="U1285" s="70"/>
    </row>
    <row r="1286" spans="3:21" ht="15">
      <c r="C1286" s="21"/>
      <c r="D1286" s="21"/>
      <c r="U1286" s="70"/>
    </row>
    <row r="1287" spans="3:21" ht="15">
      <c r="C1287" s="21"/>
      <c r="D1287" s="21"/>
      <c r="U1287" s="70"/>
    </row>
    <row r="1288" spans="3:21" ht="15">
      <c r="C1288" s="21"/>
      <c r="D1288" s="21"/>
      <c r="U1288" s="70"/>
    </row>
    <row r="1289" spans="3:21" ht="15">
      <c r="C1289" s="21"/>
      <c r="D1289" s="21"/>
      <c r="U1289" s="70"/>
    </row>
    <row r="1290" spans="3:21" ht="15">
      <c r="C1290" s="21"/>
      <c r="D1290" s="21"/>
      <c r="U1290" s="70"/>
    </row>
    <row r="1291" spans="3:21" ht="15">
      <c r="C1291" s="21"/>
      <c r="D1291" s="21"/>
      <c r="U1291" s="70"/>
    </row>
    <row r="1292" spans="3:21" ht="15">
      <c r="C1292" s="21"/>
      <c r="D1292" s="21"/>
      <c r="U1292" s="70"/>
    </row>
    <row r="1293" spans="3:21" ht="15">
      <c r="C1293" s="21"/>
      <c r="D1293" s="21"/>
      <c r="U1293" s="70"/>
    </row>
    <row r="1294" spans="3:21" ht="15">
      <c r="C1294" s="21"/>
      <c r="D1294" s="21"/>
      <c r="U1294" s="70"/>
    </row>
    <row r="1295" spans="3:21" ht="15">
      <c r="C1295" s="21"/>
      <c r="D1295" s="21"/>
      <c r="U1295" s="70"/>
    </row>
    <row r="1296" spans="3:21" ht="15">
      <c r="C1296" s="21"/>
      <c r="D1296" s="21"/>
      <c r="U1296" s="70"/>
    </row>
    <row r="1297" spans="3:21" ht="15">
      <c r="C1297" s="21"/>
      <c r="D1297" s="21"/>
      <c r="U1297" s="70"/>
    </row>
    <row r="1298" spans="3:21" ht="15">
      <c r="C1298" s="21"/>
      <c r="D1298" s="21"/>
      <c r="U1298" s="70"/>
    </row>
    <row r="1299" spans="3:21" ht="15">
      <c r="C1299" s="21"/>
      <c r="D1299" s="21"/>
      <c r="U1299" s="70"/>
    </row>
    <row r="1300" spans="3:21" ht="15">
      <c r="C1300" s="21"/>
      <c r="D1300" s="21"/>
      <c r="U1300" s="70"/>
    </row>
    <row r="1301" spans="3:21" ht="15">
      <c r="C1301" s="21"/>
      <c r="D1301" s="21"/>
      <c r="U1301" s="70"/>
    </row>
    <row r="1302" spans="3:21" ht="15">
      <c r="C1302" s="21"/>
      <c r="D1302" s="21"/>
      <c r="U1302" s="70"/>
    </row>
    <row r="1303" spans="3:21" ht="15">
      <c r="C1303" s="21"/>
      <c r="D1303" s="21"/>
      <c r="U1303" s="70"/>
    </row>
    <row r="1304" spans="3:21" ht="15">
      <c r="C1304" s="21"/>
      <c r="D1304" s="21"/>
      <c r="U1304" s="70"/>
    </row>
    <row r="1305" spans="3:21" ht="15">
      <c r="C1305" s="21"/>
      <c r="D1305" s="21"/>
      <c r="U1305" s="70"/>
    </row>
    <row r="1306" spans="3:21" ht="15">
      <c r="C1306" s="21"/>
      <c r="D1306" s="21"/>
      <c r="U1306" s="70"/>
    </row>
    <row r="1307" spans="3:21" ht="15">
      <c r="C1307" s="21"/>
      <c r="D1307" s="21"/>
      <c r="U1307" s="70"/>
    </row>
    <row r="1308" spans="3:21" ht="15">
      <c r="C1308" s="21"/>
      <c r="D1308" s="21"/>
      <c r="U1308" s="70"/>
    </row>
    <row r="1309" spans="3:21" ht="15">
      <c r="C1309" s="21"/>
      <c r="D1309" s="21"/>
      <c r="U1309" s="70"/>
    </row>
    <row r="1310" spans="3:21" ht="15">
      <c r="C1310" s="21"/>
      <c r="D1310" s="21"/>
      <c r="U1310" s="70"/>
    </row>
    <row r="1311" spans="3:21" ht="15">
      <c r="C1311" s="21"/>
      <c r="D1311" s="21"/>
      <c r="U1311" s="70"/>
    </row>
    <row r="1312" spans="3:21" ht="15">
      <c r="C1312" s="21"/>
      <c r="D1312" s="21"/>
      <c r="U1312" s="70"/>
    </row>
    <row r="1313" spans="3:21" ht="15">
      <c r="C1313" s="21"/>
      <c r="D1313" s="21"/>
      <c r="U1313" s="70"/>
    </row>
    <row r="1314" spans="3:21" ht="15">
      <c r="C1314" s="21"/>
      <c r="D1314" s="21"/>
      <c r="U1314" s="70"/>
    </row>
    <row r="1315" spans="3:21" ht="15">
      <c r="C1315" s="21"/>
      <c r="D1315" s="21"/>
      <c r="U1315" s="70"/>
    </row>
    <row r="1316" spans="3:21" ht="15">
      <c r="C1316" s="21"/>
      <c r="D1316" s="21"/>
      <c r="U1316" s="70"/>
    </row>
    <row r="1317" spans="3:21" ht="15">
      <c r="C1317" s="21"/>
      <c r="D1317" s="21"/>
      <c r="U1317" s="70"/>
    </row>
    <row r="1318" spans="3:21" ht="15">
      <c r="C1318" s="21"/>
      <c r="D1318" s="21"/>
      <c r="U1318" s="70"/>
    </row>
    <row r="1319" spans="3:21" ht="15">
      <c r="C1319" s="21"/>
      <c r="D1319" s="21"/>
      <c r="U1319" s="70"/>
    </row>
    <row r="1320" spans="3:21" ht="15">
      <c r="C1320" s="21"/>
      <c r="D1320" s="21"/>
      <c r="U1320" s="70"/>
    </row>
    <row r="1321" spans="3:21" ht="15">
      <c r="C1321" s="21"/>
      <c r="D1321" s="21"/>
      <c r="U1321" s="70"/>
    </row>
    <row r="1322" spans="3:21" ht="15">
      <c r="C1322" s="21"/>
      <c r="D1322" s="21"/>
      <c r="U1322" s="70"/>
    </row>
    <row r="1323" spans="3:21" ht="15">
      <c r="C1323" s="21"/>
      <c r="D1323" s="21"/>
      <c r="U1323" s="70"/>
    </row>
    <row r="1324" spans="3:21" ht="15">
      <c r="C1324" s="21"/>
      <c r="D1324" s="21"/>
      <c r="U1324" s="70"/>
    </row>
    <row r="1325" spans="3:21" ht="15">
      <c r="C1325" s="21"/>
      <c r="D1325" s="21"/>
      <c r="U1325" s="70"/>
    </row>
    <row r="1326" spans="3:21" ht="15">
      <c r="C1326" s="21"/>
      <c r="D1326" s="21"/>
      <c r="U1326" s="70"/>
    </row>
    <row r="1327" spans="3:21" ht="15">
      <c r="C1327" s="21"/>
      <c r="D1327" s="21"/>
      <c r="U1327" s="70"/>
    </row>
    <row r="1328" spans="3:21" ht="15">
      <c r="C1328" s="21"/>
      <c r="D1328" s="21"/>
      <c r="U1328" s="70"/>
    </row>
    <row r="1329" spans="3:21" ht="15">
      <c r="C1329" s="21"/>
      <c r="D1329" s="21"/>
      <c r="U1329" s="70"/>
    </row>
    <row r="1330" spans="3:21" ht="15">
      <c r="C1330" s="21"/>
      <c r="D1330" s="21"/>
      <c r="U1330" s="70"/>
    </row>
    <row r="1331" spans="3:21" ht="15">
      <c r="C1331" s="21"/>
      <c r="D1331" s="21"/>
      <c r="U1331" s="70"/>
    </row>
    <row r="1332" spans="3:21" ht="15">
      <c r="C1332" s="21"/>
      <c r="D1332" s="21"/>
      <c r="U1332" s="70"/>
    </row>
    <row r="1333" spans="3:21" ht="15">
      <c r="C1333" s="21"/>
      <c r="D1333" s="21"/>
      <c r="U1333" s="70"/>
    </row>
    <row r="1334" spans="3:21" ht="15">
      <c r="C1334" s="21"/>
      <c r="D1334" s="21"/>
      <c r="U1334" s="70"/>
    </row>
    <row r="1335" spans="3:21" ht="15">
      <c r="C1335" s="21"/>
      <c r="D1335" s="21"/>
      <c r="U1335" s="70"/>
    </row>
    <row r="1336" spans="3:21" ht="15">
      <c r="C1336" s="21"/>
      <c r="D1336" s="21"/>
      <c r="U1336" s="70"/>
    </row>
    <row r="1337" spans="3:21" ht="15">
      <c r="C1337" s="21"/>
      <c r="D1337" s="21"/>
      <c r="U1337" s="70"/>
    </row>
    <row r="1338" spans="3:21" ht="15">
      <c r="C1338" s="21"/>
      <c r="D1338" s="21"/>
      <c r="U1338" s="70"/>
    </row>
    <row r="1339" spans="3:21" ht="15">
      <c r="C1339" s="21"/>
      <c r="D1339" s="21"/>
      <c r="U1339" s="70"/>
    </row>
    <row r="1340" spans="3:21" ht="15">
      <c r="C1340" s="21"/>
      <c r="D1340" s="21"/>
      <c r="U1340" s="70"/>
    </row>
    <row r="1341" spans="3:21" ht="15">
      <c r="C1341" s="21"/>
      <c r="D1341" s="21"/>
      <c r="U1341" s="70"/>
    </row>
    <row r="1342" spans="3:21" ht="15">
      <c r="C1342" s="21"/>
      <c r="D1342" s="21"/>
      <c r="U1342" s="70"/>
    </row>
    <row r="1343" spans="3:21" ht="15">
      <c r="C1343" s="21"/>
      <c r="D1343" s="21"/>
      <c r="U1343" s="70"/>
    </row>
    <row r="1344" spans="3:21" ht="15">
      <c r="C1344" s="21"/>
      <c r="D1344" s="21"/>
      <c r="U1344" s="70"/>
    </row>
    <row r="1345" spans="3:21" ht="15">
      <c r="C1345" s="21"/>
      <c r="D1345" s="21"/>
      <c r="U1345" s="70"/>
    </row>
    <row r="1346" spans="3:21" ht="15">
      <c r="C1346" s="21"/>
      <c r="D1346" s="21"/>
      <c r="U1346" s="70"/>
    </row>
    <row r="1347" spans="3:21" ht="15">
      <c r="C1347" s="21"/>
      <c r="D1347" s="21"/>
      <c r="U1347" s="70"/>
    </row>
    <row r="1348" spans="3:21" ht="15">
      <c r="C1348" s="21"/>
      <c r="D1348" s="21"/>
      <c r="U1348" s="70"/>
    </row>
    <row r="1349" spans="3:21" ht="15">
      <c r="C1349" s="21"/>
      <c r="D1349" s="21"/>
      <c r="U1349" s="70"/>
    </row>
    <row r="1350" spans="3:21" ht="15">
      <c r="C1350" s="21"/>
      <c r="D1350" s="21"/>
      <c r="U1350" s="70"/>
    </row>
    <row r="1351" spans="3:21" ht="15">
      <c r="C1351" s="21"/>
      <c r="D1351" s="21"/>
      <c r="U1351" s="70"/>
    </row>
    <row r="1352" spans="3:21" ht="15">
      <c r="C1352" s="21"/>
      <c r="D1352" s="21"/>
      <c r="U1352" s="70"/>
    </row>
    <row r="1353" spans="3:21" ht="15">
      <c r="C1353" s="21"/>
      <c r="D1353" s="21"/>
      <c r="U1353" s="70"/>
    </row>
    <row r="1354" spans="3:21" ht="15">
      <c r="C1354" s="21"/>
      <c r="D1354" s="21"/>
      <c r="U1354" s="70"/>
    </row>
    <row r="1355" spans="3:21" ht="15">
      <c r="C1355" s="21"/>
      <c r="D1355" s="21"/>
      <c r="U1355" s="70"/>
    </row>
    <row r="1356" spans="3:21" ht="15">
      <c r="C1356" s="21"/>
      <c r="D1356" s="21"/>
      <c r="U1356" s="70"/>
    </row>
    <row r="1357" spans="3:21" ht="15">
      <c r="C1357" s="21"/>
      <c r="D1357" s="21"/>
      <c r="U1357" s="70"/>
    </row>
    <row r="1358" spans="3:21" ht="15">
      <c r="C1358" s="21"/>
      <c r="D1358" s="21"/>
      <c r="U1358" s="70"/>
    </row>
    <row r="1359" spans="3:21" ht="15">
      <c r="C1359" s="21"/>
      <c r="D1359" s="21"/>
      <c r="U1359" s="70"/>
    </row>
    <row r="1360" spans="3:21" ht="15">
      <c r="C1360" s="21"/>
      <c r="D1360" s="21"/>
      <c r="U1360" s="70"/>
    </row>
    <row r="1361" spans="3:21" ht="15">
      <c r="C1361" s="21"/>
      <c r="D1361" s="21"/>
      <c r="U1361" s="70"/>
    </row>
    <row r="1362" spans="3:21" ht="15">
      <c r="C1362" s="21"/>
      <c r="D1362" s="21"/>
      <c r="U1362" s="70"/>
    </row>
    <row r="1363" spans="3:21" ht="15">
      <c r="C1363" s="21"/>
      <c r="D1363" s="21"/>
      <c r="U1363" s="70"/>
    </row>
    <row r="1364" spans="3:21" ht="15">
      <c r="C1364" s="21"/>
      <c r="D1364" s="21"/>
      <c r="U1364" s="70"/>
    </row>
    <row r="1365" spans="3:21" ht="15">
      <c r="C1365" s="21"/>
      <c r="D1365" s="21"/>
      <c r="U1365" s="70"/>
    </row>
    <row r="1366" spans="3:21" ht="15">
      <c r="C1366" s="21"/>
      <c r="D1366" s="21"/>
      <c r="U1366" s="70"/>
    </row>
    <row r="1367" spans="3:21" ht="15">
      <c r="C1367" s="21"/>
      <c r="D1367" s="21"/>
      <c r="U1367" s="70"/>
    </row>
    <row r="1368" spans="3:21" ht="15">
      <c r="C1368" s="21"/>
      <c r="D1368" s="21"/>
      <c r="U1368" s="70"/>
    </row>
    <row r="1369" spans="3:21" ht="15">
      <c r="C1369" s="21"/>
      <c r="D1369" s="21"/>
      <c r="U1369" s="70"/>
    </row>
    <row r="1370" spans="3:21" ht="15">
      <c r="C1370" s="21"/>
      <c r="D1370" s="21"/>
      <c r="U1370" s="70"/>
    </row>
    <row r="1371" spans="3:21" ht="15">
      <c r="C1371" s="21"/>
      <c r="D1371" s="21"/>
      <c r="U1371" s="70"/>
    </row>
    <row r="1372" spans="3:21" ht="15">
      <c r="C1372" s="21"/>
      <c r="D1372" s="21"/>
      <c r="U1372" s="70"/>
    </row>
    <row r="1373" spans="3:21" ht="15">
      <c r="C1373" s="21"/>
      <c r="D1373" s="21"/>
      <c r="U1373" s="70"/>
    </row>
    <row r="1374" spans="3:21" ht="15">
      <c r="C1374" s="21"/>
      <c r="D1374" s="21"/>
      <c r="U1374" s="70"/>
    </row>
    <row r="1375" spans="3:21" ht="15">
      <c r="C1375" s="21"/>
      <c r="D1375" s="21"/>
      <c r="U1375" s="70"/>
    </row>
    <row r="1376" spans="3:21" ht="15">
      <c r="C1376" s="21"/>
      <c r="D1376" s="21"/>
      <c r="U1376" s="70"/>
    </row>
    <row r="1377" spans="3:21" ht="15">
      <c r="C1377" s="21"/>
      <c r="D1377" s="21"/>
      <c r="U1377" s="70"/>
    </row>
    <row r="1378" spans="3:21" ht="15">
      <c r="C1378" s="21"/>
      <c r="D1378" s="21"/>
      <c r="U1378" s="70"/>
    </row>
    <row r="1379" spans="3:21" ht="15">
      <c r="C1379" s="21"/>
      <c r="D1379" s="21"/>
      <c r="U1379" s="70"/>
    </row>
    <row r="1380" spans="3:21" ht="15">
      <c r="C1380" s="21"/>
      <c r="D1380" s="21"/>
      <c r="U1380" s="70"/>
    </row>
    <row r="1381" spans="3:21" ht="15">
      <c r="C1381" s="21"/>
      <c r="D1381" s="21"/>
      <c r="U1381" s="70"/>
    </row>
    <row r="1382" spans="3:21" ht="15">
      <c r="C1382" s="21"/>
      <c r="D1382" s="21"/>
      <c r="U1382" s="70"/>
    </row>
    <row r="1383" spans="3:21" ht="15">
      <c r="C1383" s="21"/>
      <c r="D1383" s="21"/>
      <c r="U1383" s="70"/>
    </row>
    <row r="1384" spans="3:21" ht="15">
      <c r="C1384" s="21"/>
      <c r="D1384" s="21"/>
      <c r="U1384" s="70"/>
    </row>
    <row r="1385" spans="3:21" ht="15">
      <c r="C1385" s="21"/>
      <c r="D1385" s="21"/>
      <c r="U1385" s="70"/>
    </row>
    <row r="1386" spans="3:21" ht="15">
      <c r="C1386" s="21"/>
      <c r="D1386" s="21"/>
      <c r="U1386" s="70"/>
    </row>
    <row r="1387" spans="3:21" ht="15">
      <c r="C1387" s="21"/>
      <c r="D1387" s="21"/>
      <c r="U1387" s="70"/>
    </row>
    <row r="1388" spans="3:21" ht="15">
      <c r="C1388" s="21"/>
      <c r="D1388" s="21"/>
      <c r="U1388" s="70"/>
    </row>
    <row r="1389" spans="3:21" ht="15">
      <c r="C1389" s="21"/>
      <c r="D1389" s="21"/>
      <c r="U1389" s="70"/>
    </row>
    <row r="1390" spans="3:21" ht="15">
      <c r="C1390" s="21"/>
      <c r="D1390" s="21"/>
      <c r="U1390" s="70"/>
    </row>
    <row r="1391" spans="3:21" ht="15">
      <c r="C1391" s="21"/>
      <c r="D1391" s="21"/>
      <c r="U1391" s="70"/>
    </row>
    <row r="1392" spans="3:21" ht="15">
      <c r="C1392" s="21"/>
      <c r="D1392" s="21"/>
      <c r="U1392" s="70"/>
    </row>
    <row r="1393" spans="3:21" ht="15">
      <c r="C1393" s="21"/>
      <c r="D1393" s="21"/>
      <c r="U1393" s="70"/>
    </row>
    <row r="1394" spans="3:21" ht="15">
      <c r="C1394" s="21"/>
      <c r="D1394" s="21"/>
      <c r="U1394" s="70"/>
    </row>
    <row r="1395" spans="3:21" ht="15">
      <c r="C1395" s="21"/>
      <c r="D1395" s="21"/>
      <c r="U1395" s="70"/>
    </row>
    <row r="1396" spans="3:21" ht="15">
      <c r="C1396" s="21"/>
      <c r="D1396" s="21"/>
      <c r="U1396" s="70"/>
    </row>
    <row r="1397" spans="3:21" ht="15">
      <c r="C1397" s="21"/>
      <c r="D1397" s="21"/>
      <c r="U1397" s="70"/>
    </row>
    <row r="1398" spans="3:21" ht="15">
      <c r="C1398" s="21"/>
      <c r="D1398" s="21"/>
      <c r="U1398" s="70"/>
    </row>
    <row r="1399" spans="3:21" ht="15">
      <c r="C1399" s="21"/>
      <c r="D1399" s="21"/>
      <c r="U1399" s="70"/>
    </row>
    <row r="1400" spans="3:21" ht="15">
      <c r="C1400" s="21"/>
      <c r="D1400" s="21"/>
      <c r="U1400" s="70"/>
    </row>
    <row r="1401" spans="3:21" ht="15">
      <c r="C1401" s="21"/>
      <c r="D1401" s="21"/>
      <c r="U1401" s="70"/>
    </row>
    <row r="1402" spans="3:21" ht="15">
      <c r="C1402" s="21"/>
      <c r="D1402" s="21"/>
      <c r="U1402" s="70"/>
    </row>
    <row r="1403" spans="3:21" ht="15">
      <c r="C1403" s="21"/>
      <c r="D1403" s="21"/>
      <c r="U1403" s="70"/>
    </row>
    <row r="1404" spans="3:21" ht="15">
      <c r="C1404" s="21"/>
      <c r="D1404" s="21"/>
      <c r="U1404" s="70"/>
    </row>
    <row r="1405" spans="3:21" ht="15">
      <c r="C1405" s="21"/>
      <c r="D1405" s="21"/>
      <c r="U1405" s="70"/>
    </row>
    <row r="1406" spans="3:21" ht="15">
      <c r="C1406" s="21"/>
      <c r="D1406" s="21"/>
      <c r="U1406" s="70"/>
    </row>
    <row r="1407" spans="3:21" ht="15">
      <c r="C1407" s="21"/>
      <c r="D1407" s="21"/>
      <c r="U1407" s="70"/>
    </row>
    <row r="1408" spans="3:21" ht="15">
      <c r="C1408" s="21"/>
      <c r="D1408" s="21"/>
      <c r="U1408" s="70"/>
    </row>
    <row r="1409" spans="3:21" ht="15">
      <c r="C1409" s="21"/>
      <c r="D1409" s="21"/>
      <c r="U1409" s="70"/>
    </row>
    <row r="1410" spans="3:21" ht="15">
      <c r="C1410" s="21"/>
      <c r="D1410" s="21"/>
      <c r="U1410" s="70"/>
    </row>
    <row r="1411" spans="3:21" ht="15">
      <c r="C1411" s="21"/>
      <c r="D1411" s="21"/>
      <c r="U1411" s="70"/>
    </row>
    <row r="1412" spans="3:21" ht="15">
      <c r="C1412" s="21"/>
      <c r="D1412" s="21"/>
      <c r="U1412" s="70"/>
    </row>
    <row r="1413" spans="3:21" ht="15">
      <c r="C1413" s="21"/>
      <c r="D1413" s="21"/>
      <c r="U1413" s="70"/>
    </row>
    <row r="1414" spans="3:21" ht="15">
      <c r="C1414" s="21"/>
      <c r="D1414" s="21"/>
      <c r="U1414" s="70"/>
    </row>
    <row r="1415" spans="3:21" ht="15">
      <c r="C1415" s="21"/>
      <c r="D1415" s="21"/>
      <c r="U1415" s="70"/>
    </row>
    <row r="1416" spans="3:21" ht="15">
      <c r="C1416" s="21"/>
      <c r="D1416" s="21"/>
      <c r="U1416" s="70"/>
    </row>
    <row r="1417" spans="3:21" ht="15">
      <c r="C1417" s="21"/>
      <c r="D1417" s="21"/>
      <c r="U1417" s="70"/>
    </row>
    <row r="1418" spans="3:21" ht="15">
      <c r="C1418" s="21"/>
      <c r="D1418" s="21"/>
      <c r="U1418" s="70"/>
    </row>
    <row r="1419" spans="3:21" ht="15">
      <c r="C1419" s="21"/>
      <c r="D1419" s="21"/>
      <c r="U1419" s="70"/>
    </row>
    <row r="1420" spans="3:21" ht="15">
      <c r="C1420" s="21"/>
      <c r="D1420" s="21"/>
      <c r="U1420" s="70"/>
    </row>
    <row r="1421" spans="3:21" ht="15">
      <c r="C1421" s="21"/>
      <c r="D1421" s="21"/>
      <c r="U1421" s="70"/>
    </row>
    <row r="1422" spans="3:21" ht="15">
      <c r="C1422" s="21"/>
      <c r="D1422" s="21"/>
      <c r="U1422" s="70"/>
    </row>
    <row r="1423" spans="3:21" ht="15">
      <c r="C1423" s="21"/>
      <c r="D1423" s="21"/>
      <c r="U1423" s="70"/>
    </row>
    <row r="1424" spans="3:21" ht="15">
      <c r="C1424" s="21"/>
      <c r="D1424" s="21"/>
      <c r="U1424" s="70"/>
    </row>
    <row r="1425" spans="3:21" ht="15">
      <c r="C1425" s="21"/>
      <c r="D1425" s="21"/>
      <c r="U1425" s="70"/>
    </row>
    <row r="1426" spans="3:21" ht="15">
      <c r="C1426" s="21"/>
      <c r="D1426" s="21"/>
      <c r="U1426" s="70"/>
    </row>
    <row r="1427" spans="3:21" ht="15">
      <c r="C1427" s="21"/>
      <c r="D1427" s="21"/>
      <c r="U1427" s="70"/>
    </row>
    <row r="1428" spans="3:21" ht="15">
      <c r="C1428" s="21"/>
      <c r="D1428" s="21"/>
      <c r="U1428" s="70"/>
    </row>
    <row r="1429" spans="3:21" ht="15">
      <c r="C1429" s="21"/>
      <c r="D1429" s="21"/>
      <c r="U1429" s="70"/>
    </row>
    <row r="1430" spans="3:21" ht="15">
      <c r="C1430" s="21"/>
      <c r="D1430" s="21"/>
      <c r="U1430" s="70"/>
    </row>
    <row r="1431" spans="3:21" ht="15">
      <c r="C1431" s="21"/>
      <c r="D1431" s="21"/>
      <c r="U1431" s="70"/>
    </row>
    <row r="1432" spans="3:21" ht="15">
      <c r="C1432" s="21"/>
      <c r="D1432" s="21"/>
      <c r="U1432" s="70"/>
    </row>
    <row r="1433" spans="3:21" ht="15">
      <c r="C1433" s="21"/>
      <c r="D1433" s="21"/>
      <c r="U1433" s="70"/>
    </row>
    <row r="1434" spans="3:21" ht="15">
      <c r="C1434" s="21"/>
      <c r="D1434" s="21"/>
      <c r="U1434" s="70"/>
    </row>
    <row r="1435" spans="3:21" ht="15">
      <c r="C1435" s="21"/>
      <c r="D1435" s="21"/>
      <c r="U1435" s="70"/>
    </row>
    <row r="1436" spans="3:21" ht="15">
      <c r="C1436" s="21"/>
      <c r="D1436" s="21"/>
      <c r="U1436" s="70"/>
    </row>
    <row r="1437" spans="3:21" ht="15">
      <c r="C1437" s="21"/>
      <c r="D1437" s="21"/>
      <c r="U1437" s="70"/>
    </row>
    <row r="1438" spans="3:21" ht="15">
      <c r="C1438" s="21"/>
      <c r="D1438" s="21"/>
      <c r="U1438" s="70"/>
    </row>
    <row r="1439" spans="3:21" ht="15">
      <c r="C1439" s="21"/>
      <c r="D1439" s="21"/>
      <c r="U1439" s="70"/>
    </row>
    <row r="1440" spans="3:21" ht="15">
      <c r="C1440" s="21"/>
      <c r="D1440" s="21"/>
      <c r="U1440" s="70"/>
    </row>
    <row r="1441" spans="3:21" ht="15">
      <c r="C1441" s="21"/>
      <c r="D1441" s="21"/>
      <c r="U1441" s="70"/>
    </row>
    <row r="1442" spans="3:21" ht="15">
      <c r="C1442" s="21"/>
      <c r="D1442" s="21"/>
      <c r="U1442" s="70"/>
    </row>
    <row r="1443" spans="3:21" ht="15">
      <c r="C1443" s="21"/>
      <c r="D1443" s="21"/>
      <c r="U1443" s="70"/>
    </row>
    <row r="1444" spans="3:21" ht="15">
      <c r="C1444" s="21"/>
      <c r="D1444" s="21"/>
      <c r="U1444" s="70"/>
    </row>
    <row r="1445" spans="3:21" ht="15">
      <c r="C1445" s="21"/>
      <c r="D1445" s="21"/>
      <c r="U1445" s="70"/>
    </row>
    <row r="1446" spans="3:21" ht="15">
      <c r="C1446" s="21"/>
      <c r="D1446" s="21"/>
      <c r="U1446" s="70"/>
    </row>
    <row r="1447" spans="3:21" ht="15">
      <c r="C1447" s="21"/>
      <c r="D1447" s="21"/>
      <c r="U1447" s="70"/>
    </row>
    <row r="1448" spans="3:21" ht="15">
      <c r="C1448" s="21"/>
      <c r="D1448" s="21"/>
      <c r="U1448" s="70"/>
    </row>
    <row r="1449" spans="3:21" ht="15">
      <c r="C1449" s="21"/>
      <c r="D1449" s="21"/>
      <c r="U1449" s="70"/>
    </row>
    <row r="1450" spans="3:21" ht="15">
      <c r="C1450" s="21"/>
      <c r="D1450" s="21"/>
      <c r="U1450" s="70"/>
    </row>
    <row r="1451" spans="3:21" ht="15">
      <c r="C1451" s="21"/>
      <c r="D1451" s="21"/>
      <c r="U1451" s="70"/>
    </row>
    <row r="1452" spans="3:21" ht="15">
      <c r="C1452" s="21"/>
      <c r="D1452" s="21"/>
      <c r="U1452" s="70"/>
    </row>
    <row r="1453" spans="3:21" ht="15">
      <c r="C1453" s="21"/>
      <c r="D1453" s="21"/>
      <c r="U1453" s="70"/>
    </row>
    <row r="1454" spans="3:21" ht="15">
      <c r="C1454" s="21"/>
      <c r="D1454" s="21"/>
      <c r="U1454" s="70"/>
    </row>
    <row r="1455" spans="3:21" ht="15">
      <c r="C1455" s="21"/>
      <c r="D1455" s="21"/>
      <c r="U1455" s="70"/>
    </row>
    <row r="1456" spans="3:21" ht="15">
      <c r="C1456" s="21"/>
      <c r="D1456" s="21"/>
      <c r="U1456" s="70"/>
    </row>
    <row r="1457" spans="3:21" ht="15">
      <c r="C1457" s="21"/>
      <c r="D1457" s="21"/>
      <c r="U1457" s="70"/>
    </row>
    <row r="1458" spans="3:21" ht="15">
      <c r="C1458" s="21"/>
      <c r="D1458" s="21"/>
      <c r="U1458" s="70"/>
    </row>
    <row r="1459" spans="3:21" ht="15">
      <c r="C1459" s="21"/>
      <c r="D1459" s="21"/>
      <c r="U1459" s="70"/>
    </row>
    <row r="1460" spans="3:21" ht="15">
      <c r="C1460" s="21"/>
      <c r="D1460" s="21"/>
      <c r="U1460" s="70"/>
    </row>
    <row r="1461" spans="3:21" ht="15">
      <c r="C1461" s="21"/>
      <c r="D1461" s="21"/>
      <c r="U1461" s="70"/>
    </row>
    <row r="1462" spans="3:21" ht="15">
      <c r="C1462" s="21"/>
      <c r="D1462" s="21"/>
      <c r="U1462" s="70"/>
    </row>
    <row r="1463" spans="3:21" ht="15">
      <c r="C1463" s="21"/>
      <c r="D1463" s="21"/>
      <c r="U1463" s="70"/>
    </row>
    <row r="1464" spans="3:21" ht="15">
      <c r="C1464" s="21"/>
      <c r="D1464" s="21"/>
      <c r="U1464" s="70"/>
    </row>
    <row r="1465" spans="3:21" ht="15">
      <c r="C1465" s="21"/>
      <c r="D1465" s="21"/>
      <c r="U1465" s="70"/>
    </row>
    <row r="1466" spans="3:21" ht="15">
      <c r="C1466" s="21"/>
      <c r="D1466" s="21"/>
      <c r="U1466" s="70"/>
    </row>
    <row r="1467" spans="3:21" ht="15">
      <c r="C1467" s="21"/>
      <c r="D1467" s="21"/>
      <c r="U1467" s="70"/>
    </row>
    <row r="1468" spans="3:21" ht="15">
      <c r="C1468" s="21"/>
      <c r="D1468" s="21"/>
      <c r="U1468" s="70"/>
    </row>
    <row r="1469" spans="3:21" ht="15">
      <c r="C1469" s="21"/>
      <c r="D1469" s="21"/>
      <c r="U1469" s="70"/>
    </row>
    <row r="1470" spans="3:21" ht="15">
      <c r="C1470" s="21"/>
      <c r="D1470" s="21"/>
      <c r="U1470" s="70"/>
    </row>
    <row r="1471" spans="3:21" ht="15">
      <c r="C1471" s="21"/>
      <c r="D1471" s="21"/>
      <c r="U1471" s="70"/>
    </row>
    <row r="1472" spans="3:21" ht="15">
      <c r="C1472" s="21"/>
      <c r="D1472" s="21"/>
      <c r="U1472" s="70"/>
    </row>
    <row r="1473" spans="3:21" ht="15">
      <c r="C1473" s="21"/>
      <c r="D1473" s="21"/>
      <c r="U1473" s="70"/>
    </row>
    <row r="1474" spans="3:21" ht="15">
      <c r="C1474" s="21"/>
      <c r="D1474" s="21"/>
      <c r="U1474" s="70"/>
    </row>
    <row r="1475" spans="3:21" ht="15">
      <c r="C1475" s="21"/>
      <c r="D1475" s="21"/>
      <c r="U1475" s="70"/>
    </row>
    <row r="1476" spans="3:21" ht="15">
      <c r="C1476" s="21"/>
      <c r="D1476" s="21"/>
      <c r="U1476" s="70"/>
    </row>
    <row r="1477" spans="3:21" ht="15">
      <c r="C1477" s="21"/>
      <c r="D1477" s="21"/>
      <c r="U1477" s="70"/>
    </row>
    <row r="1478" spans="3:21" ht="15">
      <c r="C1478" s="21"/>
      <c r="D1478" s="21"/>
      <c r="U1478" s="70"/>
    </row>
    <row r="1479" spans="3:21" ht="15">
      <c r="C1479" s="21"/>
      <c r="D1479" s="21"/>
      <c r="U1479" s="70"/>
    </row>
    <row r="1480" spans="3:21" ht="15">
      <c r="C1480" s="21"/>
      <c r="D1480" s="21"/>
      <c r="U1480" s="70"/>
    </row>
    <row r="1481" spans="3:21" ht="15">
      <c r="C1481" s="21"/>
      <c r="D1481" s="21"/>
      <c r="U1481" s="70"/>
    </row>
    <row r="1482" spans="3:21" ht="15">
      <c r="C1482" s="21"/>
      <c r="D1482" s="21"/>
      <c r="U1482" s="70"/>
    </row>
    <row r="1483" spans="3:21" ht="15">
      <c r="C1483" s="21"/>
      <c r="D1483" s="21"/>
      <c r="U1483" s="70"/>
    </row>
    <row r="1484" spans="3:21" ht="15">
      <c r="C1484" s="21"/>
      <c r="D1484" s="21"/>
      <c r="U1484" s="70"/>
    </row>
    <row r="1485" spans="3:21" ht="15">
      <c r="C1485" s="21"/>
      <c r="D1485" s="21"/>
      <c r="U1485" s="70"/>
    </row>
    <row r="1486" spans="3:21" ht="15">
      <c r="C1486" s="21"/>
      <c r="D1486" s="21"/>
      <c r="U1486" s="70"/>
    </row>
    <row r="1487" spans="3:21" ht="15">
      <c r="C1487" s="21"/>
      <c r="D1487" s="21"/>
      <c r="U1487" s="70"/>
    </row>
    <row r="1488" spans="3:21" ht="15">
      <c r="C1488" s="21"/>
      <c r="D1488" s="21"/>
      <c r="U1488" s="70"/>
    </row>
    <row r="1489" spans="3:21" ht="15">
      <c r="C1489" s="21"/>
      <c r="D1489" s="21"/>
      <c r="U1489" s="70"/>
    </row>
    <row r="1490" spans="3:21" ht="15">
      <c r="C1490" s="21"/>
      <c r="D1490" s="21"/>
      <c r="U1490" s="70"/>
    </row>
    <row r="1491" spans="3:21" ht="15">
      <c r="C1491" s="21"/>
      <c r="D1491" s="21"/>
      <c r="U1491" s="70"/>
    </row>
    <row r="1492" spans="3:21" ht="15">
      <c r="C1492" s="21"/>
      <c r="D1492" s="21"/>
      <c r="U1492" s="70"/>
    </row>
    <row r="1493" spans="3:21" ht="15">
      <c r="C1493" s="21"/>
      <c r="D1493" s="21"/>
      <c r="U1493" s="70"/>
    </row>
    <row r="1494" spans="3:21" ht="15">
      <c r="C1494" s="21"/>
      <c r="D1494" s="21"/>
      <c r="U1494" s="70"/>
    </row>
    <row r="1495" spans="3:21" ht="15">
      <c r="C1495" s="21"/>
      <c r="D1495" s="21"/>
      <c r="U1495" s="70"/>
    </row>
    <row r="1496" spans="3:21" ht="15">
      <c r="C1496" s="21"/>
      <c r="D1496" s="21"/>
      <c r="U1496" s="70"/>
    </row>
    <row r="1497" spans="3:21" ht="15">
      <c r="C1497" s="21"/>
      <c r="D1497" s="21"/>
      <c r="U1497" s="70"/>
    </row>
    <row r="1498" spans="3:21" ht="15">
      <c r="C1498" s="21"/>
      <c r="D1498" s="21"/>
      <c r="U1498" s="70"/>
    </row>
    <row r="1499" spans="3:21" ht="15">
      <c r="C1499" s="21"/>
      <c r="D1499" s="21"/>
      <c r="U1499" s="70"/>
    </row>
    <row r="1500" spans="3:21" ht="15">
      <c r="C1500" s="21"/>
      <c r="D1500" s="21"/>
      <c r="U1500" s="70"/>
    </row>
    <row r="1501" spans="3:21" ht="15">
      <c r="C1501" s="21"/>
      <c r="D1501" s="21"/>
      <c r="U1501" s="70"/>
    </row>
    <row r="1502" spans="3:21" ht="15">
      <c r="C1502" s="21"/>
      <c r="D1502" s="21"/>
      <c r="U1502" s="70"/>
    </row>
    <row r="1503" spans="3:21" ht="15">
      <c r="C1503" s="21"/>
      <c r="D1503" s="21"/>
      <c r="U1503" s="70"/>
    </row>
    <row r="1504" spans="3:21" ht="15">
      <c r="C1504" s="21"/>
      <c r="D1504" s="21"/>
      <c r="U1504" s="70"/>
    </row>
    <row r="1505" spans="3:21" ht="15">
      <c r="C1505" s="21"/>
      <c r="D1505" s="21"/>
      <c r="U1505" s="70"/>
    </row>
    <row r="1506" spans="3:21" ht="15">
      <c r="C1506" s="21"/>
      <c r="D1506" s="21"/>
      <c r="U1506" s="70"/>
    </row>
    <row r="1507" spans="3:21" ht="15">
      <c r="C1507" s="21"/>
      <c r="D1507" s="21"/>
      <c r="U1507" s="70"/>
    </row>
    <row r="1508" spans="3:21" ht="15">
      <c r="C1508" s="21"/>
      <c r="D1508" s="21"/>
      <c r="U1508" s="70"/>
    </row>
    <row r="1509" spans="3:21" ht="15">
      <c r="C1509" s="21"/>
      <c r="D1509" s="21"/>
      <c r="U1509" s="70"/>
    </row>
    <row r="1510" spans="3:21" ht="15">
      <c r="C1510" s="21"/>
      <c r="D1510" s="21"/>
      <c r="U1510" s="70"/>
    </row>
    <row r="1511" spans="3:21" ht="15">
      <c r="C1511" s="21"/>
      <c r="D1511" s="21"/>
      <c r="U1511" s="70"/>
    </row>
    <row r="1512" spans="3:21" ht="15">
      <c r="C1512" s="21"/>
      <c r="D1512" s="21"/>
      <c r="U1512" s="70"/>
    </row>
    <row r="1513" spans="3:21" ht="15">
      <c r="C1513" s="21"/>
      <c r="D1513" s="21"/>
      <c r="U1513" s="70"/>
    </row>
    <row r="1514" spans="3:21" ht="15">
      <c r="C1514" s="21"/>
      <c r="D1514" s="21"/>
      <c r="U1514" s="70"/>
    </row>
    <row r="1515" spans="3:21" ht="15">
      <c r="C1515" s="21"/>
      <c r="D1515" s="21"/>
      <c r="U1515" s="70"/>
    </row>
    <row r="1516" spans="3:21" ht="15">
      <c r="C1516" s="21"/>
      <c r="D1516" s="21"/>
      <c r="U1516" s="70"/>
    </row>
    <row r="1517" spans="3:21" ht="15">
      <c r="C1517" s="21"/>
      <c r="D1517" s="21"/>
      <c r="U1517" s="70"/>
    </row>
    <row r="1518" spans="3:21" ht="15">
      <c r="C1518" s="21"/>
      <c r="D1518" s="21"/>
      <c r="U1518" s="70"/>
    </row>
    <row r="1519" spans="3:21" ht="15">
      <c r="C1519" s="21"/>
      <c r="D1519" s="21"/>
      <c r="U1519" s="70"/>
    </row>
    <row r="1520" spans="3:21" ht="15">
      <c r="C1520" s="21"/>
      <c r="D1520" s="21"/>
      <c r="U1520" s="70"/>
    </row>
    <row r="1521" spans="3:21" ht="15">
      <c r="C1521" s="21"/>
      <c r="D1521" s="21"/>
      <c r="U1521" s="70"/>
    </row>
    <row r="1522" spans="3:21" ht="15">
      <c r="C1522" s="21"/>
      <c r="D1522" s="21"/>
      <c r="U1522" s="70"/>
    </row>
    <row r="1523" spans="3:21" ht="15">
      <c r="C1523" s="21"/>
      <c r="D1523" s="21"/>
      <c r="U1523" s="70"/>
    </row>
    <row r="1524" spans="3:21" ht="15">
      <c r="C1524" s="21"/>
      <c r="D1524" s="21"/>
      <c r="U1524" s="70"/>
    </row>
    <row r="1525" spans="3:21" ht="15">
      <c r="C1525" s="21"/>
      <c r="D1525" s="21"/>
      <c r="U1525" s="70"/>
    </row>
    <row r="1526" spans="3:21" ht="15">
      <c r="C1526" s="21"/>
      <c r="D1526" s="21"/>
      <c r="U1526" s="70"/>
    </row>
    <row r="1527" spans="3:21" ht="15">
      <c r="C1527" s="21"/>
      <c r="D1527" s="21"/>
      <c r="U1527" s="70"/>
    </row>
    <row r="1528" spans="3:21" ht="15">
      <c r="C1528" s="21"/>
      <c r="D1528" s="21"/>
      <c r="U1528" s="70"/>
    </row>
    <row r="1529" spans="3:21" ht="15">
      <c r="C1529" s="21"/>
      <c r="D1529" s="21"/>
      <c r="U1529" s="70"/>
    </row>
    <row r="1530" spans="3:21" ht="15">
      <c r="C1530" s="21"/>
      <c r="D1530" s="21"/>
      <c r="U1530" s="70"/>
    </row>
    <row r="1531" spans="3:21" ht="15">
      <c r="C1531" s="21"/>
      <c r="D1531" s="21"/>
      <c r="U1531" s="70"/>
    </row>
    <row r="1532" spans="3:21" ht="15">
      <c r="C1532" s="21"/>
      <c r="D1532" s="21"/>
      <c r="U1532" s="70"/>
    </row>
    <row r="1533" spans="3:21" ht="15">
      <c r="C1533" s="21"/>
      <c r="D1533" s="21"/>
      <c r="U1533" s="70"/>
    </row>
    <row r="1534" spans="3:21" ht="15">
      <c r="C1534" s="21"/>
      <c r="D1534" s="21"/>
      <c r="U1534" s="70"/>
    </row>
    <row r="1535" spans="3:21" ht="15">
      <c r="C1535" s="21"/>
      <c r="D1535" s="21"/>
      <c r="U1535" s="70"/>
    </row>
    <row r="1536" spans="3:21" ht="15">
      <c r="C1536" s="21"/>
      <c r="D1536" s="21"/>
      <c r="U1536" s="70"/>
    </row>
    <row r="1537" spans="3:21" ht="15">
      <c r="C1537" s="21"/>
      <c r="D1537" s="21"/>
      <c r="U1537" s="70"/>
    </row>
    <row r="1538" spans="3:21" ht="15">
      <c r="C1538" s="21"/>
      <c r="D1538" s="21"/>
      <c r="U1538" s="70"/>
    </row>
    <row r="1539" spans="3:21" ht="15">
      <c r="C1539" s="21"/>
      <c r="D1539" s="21"/>
      <c r="U1539" s="70"/>
    </row>
    <row r="1540" spans="3:21" ht="15">
      <c r="C1540" s="21"/>
      <c r="D1540" s="21"/>
      <c r="U1540" s="70"/>
    </row>
    <row r="1541" spans="3:21" ht="15">
      <c r="C1541" s="21"/>
      <c r="D1541" s="21"/>
      <c r="U1541" s="70"/>
    </row>
    <row r="1542" spans="3:21" ht="15">
      <c r="C1542" s="21"/>
      <c r="D1542" s="21"/>
      <c r="U1542" s="70"/>
    </row>
    <row r="1543" spans="3:21" ht="15">
      <c r="C1543" s="21"/>
      <c r="D1543" s="21"/>
      <c r="U1543" s="70"/>
    </row>
    <row r="1544" spans="3:21" ht="15">
      <c r="C1544" s="21"/>
      <c r="D1544" s="21"/>
      <c r="U1544" s="70"/>
    </row>
    <row r="1545" spans="3:21" ht="15">
      <c r="C1545" s="21"/>
      <c r="D1545" s="21"/>
      <c r="U1545" s="70"/>
    </row>
    <row r="1546" spans="3:21" ht="15">
      <c r="C1546" s="21"/>
      <c r="D1546" s="21"/>
      <c r="U1546" s="70"/>
    </row>
    <row r="1547" spans="3:21" ht="15">
      <c r="C1547" s="21"/>
      <c r="D1547" s="21"/>
      <c r="U1547" s="70"/>
    </row>
    <row r="1548" spans="3:21" ht="15">
      <c r="C1548" s="21"/>
      <c r="D1548" s="21"/>
      <c r="U1548" s="70"/>
    </row>
    <row r="1549" spans="3:21" ht="15">
      <c r="C1549" s="21"/>
      <c r="D1549" s="21"/>
      <c r="U1549" s="70"/>
    </row>
    <row r="1550" spans="3:21" ht="15">
      <c r="C1550" s="21"/>
      <c r="D1550" s="21"/>
      <c r="U1550" s="70"/>
    </row>
    <row r="1551" spans="3:21" ht="15">
      <c r="C1551" s="21"/>
      <c r="D1551" s="21"/>
      <c r="U1551" s="70"/>
    </row>
    <row r="1552" spans="3:21" ht="15">
      <c r="C1552" s="21"/>
      <c r="D1552" s="21"/>
      <c r="U1552" s="70"/>
    </row>
    <row r="1553" spans="3:21" ht="15">
      <c r="C1553" s="21"/>
      <c r="D1553" s="21"/>
      <c r="U1553" s="70"/>
    </row>
    <row r="1554" spans="3:21" ht="15">
      <c r="C1554" s="21"/>
      <c r="D1554" s="21"/>
      <c r="U1554" s="70"/>
    </row>
    <row r="1555" spans="3:21" ht="15">
      <c r="C1555" s="21"/>
      <c r="D1555" s="21"/>
      <c r="U1555" s="70"/>
    </row>
    <row r="1556" spans="3:21" ht="15">
      <c r="C1556" s="21"/>
      <c r="D1556" s="21"/>
      <c r="U1556" s="70"/>
    </row>
    <row r="1557" spans="3:21" ht="15">
      <c r="C1557" s="21"/>
      <c r="D1557" s="21"/>
      <c r="U1557" s="70"/>
    </row>
    <row r="1558" spans="3:21" ht="15">
      <c r="C1558" s="21"/>
      <c r="D1558" s="21"/>
      <c r="U1558" s="70"/>
    </row>
    <row r="1559" spans="3:21" ht="15">
      <c r="C1559" s="21"/>
      <c r="D1559" s="21"/>
      <c r="U1559" s="70"/>
    </row>
    <row r="1560" spans="3:21" ht="15">
      <c r="C1560" s="21"/>
      <c r="D1560" s="21"/>
      <c r="U1560" s="70"/>
    </row>
    <row r="1561" spans="3:21" ht="15">
      <c r="C1561" s="21"/>
      <c r="D1561" s="21"/>
      <c r="U1561" s="70"/>
    </row>
    <row r="1562" spans="3:21" ht="15">
      <c r="C1562" s="21"/>
      <c r="D1562" s="21"/>
      <c r="U1562" s="70"/>
    </row>
    <row r="1563" spans="3:21" ht="15">
      <c r="C1563" s="21"/>
      <c r="D1563" s="21"/>
      <c r="U1563" s="70"/>
    </row>
    <row r="1564" spans="3:21" ht="15">
      <c r="C1564" s="21"/>
      <c r="D1564" s="21"/>
      <c r="U1564" s="70"/>
    </row>
    <row r="1565" spans="3:21" ht="15">
      <c r="C1565" s="21"/>
      <c r="D1565" s="21"/>
      <c r="U1565" s="70"/>
    </row>
    <row r="1566" spans="3:21" ht="15">
      <c r="C1566" s="21"/>
      <c r="D1566" s="21"/>
      <c r="U1566" s="70"/>
    </row>
    <row r="1567" spans="3:21" ht="15">
      <c r="C1567" s="21"/>
      <c r="D1567" s="21"/>
      <c r="U1567" s="70"/>
    </row>
    <row r="1568" spans="3:21" ht="15">
      <c r="C1568" s="21"/>
      <c r="D1568" s="21"/>
      <c r="U1568" s="70"/>
    </row>
    <row r="1569" spans="3:21" ht="15">
      <c r="C1569" s="21"/>
      <c r="D1569" s="21"/>
      <c r="U1569" s="70"/>
    </row>
    <row r="1570" spans="3:21" ht="15">
      <c r="C1570" s="21"/>
      <c r="D1570" s="21"/>
      <c r="U1570" s="70"/>
    </row>
    <row r="1571" spans="3:21" ht="15">
      <c r="C1571" s="21"/>
      <c r="D1571" s="21"/>
      <c r="U1571" s="70"/>
    </row>
    <row r="1572" spans="3:21" ht="15">
      <c r="C1572" s="21"/>
      <c r="D1572" s="21"/>
      <c r="U1572" s="70"/>
    </row>
    <row r="1573" spans="3:21" ht="15">
      <c r="C1573" s="21"/>
      <c r="D1573" s="21"/>
      <c r="U1573" s="70"/>
    </row>
    <row r="1574" spans="3:21" ht="15">
      <c r="C1574" s="21"/>
      <c r="D1574" s="21"/>
      <c r="U1574" s="70"/>
    </row>
    <row r="1575" spans="3:21" ht="15">
      <c r="C1575" s="21"/>
      <c r="D1575" s="21"/>
      <c r="U1575" s="70"/>
    </row>
    <row r="1576" spans="3:21" ht="15">
      <c r="C1576" s="21"/>
      <c r="D1576" s="21"/>
      <c r="U1576" s="70"/>
    </row>
    <row r="1577" spans="3:21" ht="15">
      <c r="C1577" s="21"/>
      <c r="D1577" s="21"/>
      <c r="U1577" s="70"/>
    </row>
    <row r="1578" spans="3:21" ht="15">
      <c r="C1578" s="21"/>
      <c r="D1578" s="21"/>
      <c r="U1578" s="70"/>
    </row>
    <row r="1579" spans="3:21" ht="15">
      <c r="C1579" s="21"/>
      <c r="D1579" s="21"/>
      <c r="U1579" s="70"/>
    </row>
    <row r="1580" spans="3:21" ht="15">
      <c r="C1580" s="21"/>
      <c r="D1580" s="21"/>
      <c r="U1580" s="70"/>
    </row>
    <row r="1581" spans="3:21" ht="15">
      <c r="C1581" s="21"/>
      <c r="D1581" s="21"/>
      <c r="U1581" s="70"/>
    </row>
    <row r="1582" spans="3:21" ht="15">
      <c r="C1582" s="21"/>
      <c r="D1582" s="21"/>
      <c r="U1582" s="70"/>
    </row>
    <row r="1583" spans="3:21" ht="15">
      <c r="C1583" s="21"/>
      <c r="D1583" s="21"/>
      <c r="U1583" s="70"/>
    </row>
    <row r="1584" spans="3:21" ht="15">
      <c r="C1584" s="21"/>
      <c r="D1584" s="21"/>
      <c r="U1584" s="70"/>
    </row>
    <row r="1585" spans="3:21" ht="15">
      <c r="C1585" s="21"/>
      <c r="D1585" s="21"/>
      <c r="U1585" s="70"/>
    </row>
    <row r="1586" spans="3:21" ht="15">
      <c r="C1586" s="21"/>
      <c r="D1586" s="21"/>
      <c r="U1586" s="70"/>
    </row>
    <row r="1587" spans="3:21" ht="15">
      <c r="C1587" s="21"/>
      <c r="D1587" s="21"/>
      <c r="U1587" s="70"/>
    </row>
    <row r="1588" spans="3:21" ht="15">
      <c r="C1588" s="21"/>
      <c r="D1588" s="21"/>
      <c r="U1588" s="70"/>
    </row>
    <row r="1589" spans="3:21" ht="15">
      <c r="C1589" s="21"/>
      <c r="D1589" s="21"/>
      <c r="U1589" s="70"/>
    </row>
    <row r="1590" spans="3:21" ht="15">
      <c r="C1590" s="21"/>
      <c r="D1590" s="21"/>
      <c r="U1590" s="70"/>
    </row>
    <row r="1591" spans="3:21" ht="15">
      <c r="C1591" s="21"/>
      <c r="D1591" s="21"/>
      <c r="U1591" s="70"/>
    </row>
    <row r="1592" spans="3:21" ht="15">
      <c r="C1592" s="21"/>
      <c r="D1592" s="21"/>
      <c r="U1592" s="70"/>
    </row>
    <row r="1593" spans="3:21" ht="15">
      <c r="C1593" s="21"/>
      <c r="D1593" s="21"/>
      <c r="U1593" s="70"/>
    </row>
    <row r="1594" spans="3:21" ht="15">
      <c r="C1594" s="21"/>
      <c r="D1594" s="21"/>
      <c r="U1594" s="70"/>
    </row>
    <row r="1595" spans="3:21" ht="15">
      <c r="C1595" s="21"/>
      <c r="D1595" s="21"/>
      <c r="U1595" s="70"/>
    </row>
    <row r="1596" spans="3:21" ht="15">
      <c r="C1596" s="21"/>
      <c r="D1596" s="21"/>
      <c r="U1596" s="70"/>
    </row>
    <row r="1597" spans="3:21" ht="15">
      <c r="C1597" s="21"/>
      <c r="D1597" s="21"/>
      <c r="U1597" s="70"/>
    </row>
    <row r="1598" spans="3:21" ht="15">
      <c r="C1598" s="21"/>
      <c r="D1598" s="21"/>
      <c r="U1598" s="70"/>
    </row>
    <row r="1599" spans="3:21" ht="15">
      <c r="C1599" s="21"/>
      <c r="D1599" s="21"/>
      <c r="U1599" s="70"/>
    </row>
    <row r="1600" spans="3:21" ht="15">
      <c r="C1600" s="21"/>
      <c r="D1600" s="21"/>
      <c r="U1600" s="70"/>
    </row>
    <row r="1601" spans="3:21" ht="15">
      <c r="C1601" s="21"/>
      <c r="D1601" s="21"/>
      <c r="U1601" s="70"/>
    </row>
    <row r="1602" spans="3:21" ht="15">
      <c r="C1602" s="21"/>
      <c r="D1602" s="21"/>
      <c r="U1602" s="70"/>
    </row>
    <row r="1603" spans="3:21" ht="15">
      <c r="C1603" s="21"/>
      <c r="D1603" s="21"/>
      <c r="U1603" s="70"/>
    </row>
    <row r="1604" spans="3:21" ht="15">
      <c r="C1604" s="21"/>
      <c r="D1604" s="21"/>
      <c r="U1604" s="70"/>
    </row>
    <row r="1605" spans="3:21" ht="15">
      <c r="C1605" s="21"/>
      <c r="D1605" s="21"/>
      <c r="U1605" s="70"/>
    </row>
    <row r="1606" spans="3:21" ht="15">
      <c r="C1606" s="21"/>
      <c r="D1606" s="21"/>
      <c r="U1606" s="70"/>
    </row>
    <row r="1607" spans="3:21" ht="15">
      <c r="C1607" s="21"/>
      <c r="D1607" s="21"/>
      <c r="U1607" s="70"/>
    </row>
    <row r="1608" spans="3:21" ht="15">
      <c r="C1608" s="21"/>
      <c r="D1608" s="21"/>
      <c r="U1608" s="70"/>
    </row>
    <row r="1609" spans="3:21" ht="15">
      <c r="C1609" s="21"/>
      <c r="D1609" s="21"/>
      <c r="U1609" s="70"/>
    </row>
    <row r="1610" spans="3:21" ht="15">
      <c r="C1610" s="21"/>
      <c r="D1610" s="21"/>
      <c r="U1610" s="70"/>
    </row>
    <row r="1611" spans="3:21" ht="15">
      <c r="C1611" s="21"/>
      <c r="D1611" s="21"/>
      <c r="U1611" s="70"/>
    </row>
    <row r="1612" spans="3:21" ht="15">
      <c r="C1612" s="21"/>
      <c r="D1612" s="21"/>
      <c r="U1612" s="70"/>
    </row>
    <row r="1613" spans="3:21" ht="15">
      <c r="C1613" s="21"/>
      <c r="D1613" s="21"/>
      <c r="U1613" s="70"/>
    </row>
    <row r="1614" spans="3:21" ht="15">
      <c r="C1614" s="21"/>
      <c r="D1614" s="21"/>
      <c r="U1614" s="70"/>
    </row>
    <row r="1615" spans="3:21" ht="15">
      <c r="C1615" s="21"/>
      <c r="D1615" s="21"/>
      <c r="U1615" s="70"/>
    </row>
    <row r="1616" spans="3:21" ht="15">
      <c r="C1616" s="21"/>
      <c r="D1616" s="21"/>
      <c r="U1616" s="70"/>
    </row>
    <row r="1617" spans="3:21" ht="15">
      <c r="C1617" s="21"/>
      <c r="D1617" s="21"/>
      <c r="U1617" s="70"/>
    </row>
    <row r="1618" spans="3:21" ht="15">
      <c r="C1618" s="21"/>
      <c r="D1618" s="21"/>
      <c r="U1618" s="70"/>
    </row>
    <row r="1619" spans="3:21" ht="15">
      <c r="C1619" s="21"/>
      <c r="D1619" s="21"/>
      <c r="U1619" s="70"/>
    </row>
    <row r="1620" spans="3:21" ht="15">
      <c r="C1620" s="21"/>
      <c r="D1620" s="21"/>
      <c r="U1620" s="70"/>
    </row>
    <row r="1621" spans="3:21" ht="15">
      <c r="C1621" s="21"/>
      <c r="D1621" s="21"/>
      <c r="U1621" s="70"/>
    </row>
    <row r="1622" spans="3:21" ht="15">
      <c r="C1622" s="21"/>
      <c r="D1622" s="21"/>
      <c r="U1622" s="70"/>
    </row>
    <row r="1623" spans="3:21" ht="15">
      <c r="C1623" s="21"/>
      <c r="D1623" s="21"/>
      <c r="U1623" s="70"/>
    </row>
    <row r="1624" spans="3:21" ht="15">
      <c r="C1624" s="21"/>
      <c r="D1624" s="21"/>
      <c r="U1624" s="70"/>
    </row>
    <row r="1625" spans="3:21" ht="15">
      <c r="C1625" s="21"/>
      <c r="D1625" s="21"/>
      <c r="U1625" s="70"/>
    </row>
    <row r="1626" spans="3:21" ht="15">
      <c r="C1626" s="21"/>
      <c r="D1626" s="21"/>
      <c r="U1626" s="70"/>
    </row>
    <row r="1627" spans="3:21" ht="15">
      <c r="C1627" s="21"/>
      <c r="D1627" s="21"/>
      <c r="U1627" s="70"/>
    </row>
    <row r="1628" spans="3:21" ht="15">
      <c r="C1628" s="21"/>
      <c r="D1628" s="21"/>
      <c r="U1628" s="70"/>
    </row>
    <row r="1629" spans="3:21" ht="15">
      <c r="C1629" s="21"/>
      <c r="D1629" s="21"/>
      <c r="U1629" s="70"/>
    </row>
    <row r="1630" spans="3:21" ht="15">
      <c r="C1630" s="21"/>
      <c r="D1630" s="21"/>
      <c r="U1630" s="70"/>
    </row>
    <row r="1631" spans="3:21" ht="15">
      <c r="C1631" s="21"/>
      <c r="D1631" s="21"/>
      <c r="U1631" s="70"/>
    </row>
    <row r="1632" spans="3:21" ht="15">
      <c r="C1632" s="21"/>
      <c r="D1632" s="21"/>
      <c r="U1632" s="70"/>
    </row>
    <row r="1633" spans="3:21" ht="15">
      <c r="C1633" s="21"/>
      <c r="D1633" s="21"/>
      <c r="U1633" s="70"/>
    </row>
    <row r="1634" spans="3:21" ht="15">
      <c r="C1634" s="21"/>
      <c r="D1634" s="21"/>
      <c r="U1634" s="70"/>
    </row>
    <row r="1635" spans="3:21" ht="15">
      <c r="C1635" s="21"/>
      <c r="D1635" s="21"/>
      <c r="U1635" s="70"/>
    </row>
    <row r="1636" spans="3:21" ht="15">
      <c r="C1636" s="21"/>
      <c r="D1636" s="21"/>
      <c r="U1636" s="70"/>
    </row>
    <row r="1637" spans="3:21" ht="15">
      <c r="C1637" s="21"/>
      <c r="D1637" s="21"/>
      <c r="U1637" s="70"/>
    </row>
    <row r="1638" spans="3:21" ht="15">
      <c r="C1638" s="21"/>
      <c r="D1638" s="21"/>
      <c r="U1638" s="70"/>
    </row>
    <row r="1639" spans="3:21" ht="15">
      <c r="C1639" s="21"/>
      <c r="D1639" s="21"/>
      <c r="U1639" s="70"/>
    </row>
    <row r="1640" spans="3:21" ht="15">
      <c r="C1640" s="21"/>
      <c r="D1640" s="21"/>
      <c r="U1640" s="70"/>
    </row>
    <row r="1641" spans="3:21" ht="15">
      <c r="C1641" s="21"/>
      <c r="D1641" s="21"/>
      <c r="U1641" s="70"/>
    </row>
    <row r="1642" spans="3:21" ht="15">
      <c r="C1642" s="21"/>
      <c r="D1642" s="21"/>
      <c r="U1642" s="70"/>
    </row>
    <row r="1643" spans="3:21" ht="15">
      <c r="C1643" s="21"/>
      <c r="D1643" s="21"/>
      <c r="U1643" s="70"/>
    </row>
    <row r="1644" spans="3:21" ht="15">
      <c r="C1644" s="21"/>
      <c r="D1644" s="21"/>
      <c r="U1644" s="70"/>
    </row>
    <row r="1645" spans="3:21" ht="15">
      <c r="C1645" s="21"/>
      <c r="D1645" s="21"/>
      <c r="U1645" s="70"/>
    </row>
    <row r="1646" spans="3:21" ht="15">
      <c r="C1646" s="21"/>
      <c r="D1646" s="21"/>
      <c r="U1646" s="70"/>
    </row>
    <row r="1647" spans="3:21" ht="15">
      <c r="C1647" s="21"/>
      <c r="D1647" s="21"/>
      <c r="U1647" s="70"/>
    </row>
    <row r="1648" spans="3:21" ht="15">
      <c r="C1648" s="21"/>
      <c r="D1648" s="21"/>
      <c r="U1648" s="70"/>
    </row>
    <row r="1649" spans="3:21" ht="15">
      <c r="C1649" s="21"/>
      <c r="D1649" s="21"/>
      <c r="U1649" s="70"/>
    </row>
    <row r="1650" spans="3:21" ht="15">
      <c r="C1650" s="21"/>
      <c r="D1650" s="21"/>
      <c r="U1650" s="70"/>
    </row>
    <row r="1651" spans="3:21" ht="15">
      <c r="C1651" s="21"/>
      <c r="D1651" s="21"/>
      <c r="U1651" s="70"/>
    </row>
    <row r="1652" spans="3:21" ht="15">
      <c r="C1652" s="21"/>
      <c r="D1652" s="21"/>
      <c r="U1652" s="70"/>
    </row>
    <row r="1653" spans="3:21" ht="15">
      <c r="C1653" s="21"/>
      <c r="D1653" s="21"/>
      <c r="U1653" s="70"/>
    </row>
    <row r="1654" spans="3:21" ht="15">
      <c r="C1654" s="21"/>
      <c r="D1654" s="21"/>
      <c r="U1654" s="70"/>
    </row>
    <row r="1655" spans="3:21" ht="15">
      <c r="C1655" s="21"/>
      <c r="D1655" s="21"/>
      <c r="U1655" s="70"/>
    </row>
    <row r="1656" spans="3:21" ht="15">
      <c r="C1656" s="21"/>
      <c r="D1656" s="21"/>
      <c r="U1656" s="70"/>
    </row>
    <row r="1657" spans="3:21" ht="15">
      <c r="C1657" s="21"/>
      <c r="D1657" s="21"/>
      <c r="U1657" s="70"/>
    </row>
    <row r="1658" spans="3:21" ht="15">
      <c r="C1658" s="21"/>
      <c r="D1658" s="21"/>
      <c r="U1658" s="70"/>
    </row>
    <row r="1659" spans="3:21" ht="15">
      <c r="C1659" s="21"/>
      <c r="D1659" s="21"/>
      <c r="U1659" s="70"/>
    </row>
    <row r="1660" spans="3:21" ht="15">
      <c r="C1660" s="21"/>
      <c r="D1660" s="21"/>
      <c r="U1660" s="70"/>
    </row>
    <row r="1661" spans="3:21" ht="15">
      <c r="C1661" s="21"/>
      <c r="D1661" s="21"/>
      <c r="U1661" s="70"/>
    </row>
    <row r="1662" spans="3:21" ht="15">
      <c r="C1662" s="21"/>
      <c r="D1662" s="21"/>
      <c r="U1662" s="70"/>
    </row>
    <row r="1663" spans="3:21" ht="15">
      <c r="C1663" s="21"/>
      <c r="D1663" s="21"/>
      <c r="U1663" s="70"/>
    </row>
    <row r="1664" spans="3:21" ht="15">
      <c r="C1664" s="21"/>
      <c r="D1664" s="21"/>
      <c r="U1664" s="70"/>
    </row>
    <row r="1665" spans="3:21" ht="15">
      <c r="C1665" s="21"/>
      <c r="D1665" s="21"/>
      <c r="U1665" s="70"/>
    </row>
    <row r="1666" spans="3:21" ht="15">
      <c r="C1666" s="21"/>
      <c r="D1666" s="21"/>
      <c r="U1666" s="70"/>
    </row>
    <row r="1667" spans="3:21" ht="15">
      <c r="C1667" s="21"/>
      <c r="D1667" s="21"/>
      <c r="U1667" s="70"/>
    </row>
    <row r="1668" spans="3:21" ht="15">
      <c r="C1668" s="21"/>
      <c r="D1668" s="21"/>
      <c r="U1668" s="70"/>
    </row>
    <row r="1669" spans="3:21" ht="15">
      <c r="C1669" s="21"/>
      <c r="D1669" s="21"/>
      <c r="U1669" s="70"/>
    </row>
    <row r="1670" spans="3:21" ht="15">
      <c r="C1670" s="21"/>
      <c r="D1670" s="21"/>
      <c r="U1670" s="70"/>
    </row>
    <row r="1671" spans="3:21" ht="15">
      <c r="C1671" s="21"/>
      <c r="D1671" s="21"/>
      <c r="U1671" s="70"/>
    </row>
    <row r="1672" spans="3:21" ht="15">
      <c r="C1672" s="21"/>
      <c r="D1672" s="21"/>
      <c r="U1672" s="70"/>
    </row>
    <row r="1673" spans="3:21" ht="15">
      <c r="C1673" s="21"/>
      <c r="D1673" s="21"/>
      <c r="U1673" s="70"/>
    </row>
    <row r="1674" spans="3:21" ht="15">
      <c r="C1674" s="21"/>
      <c r="D1674" s="21"/>
      <c r="U1674" s="70"/>
    </row>
    <row r="1675" spans="3:21" ht="15">
      <c r="C1675" s="21"/>
      <c r="D1675" s="21"/>
      <c r="U1675" s="70"/>
    </row>
    <row r="1676" spans="3:21" ht="15">
      <c r="C1676" s="21"/>
      <c r="D1676" s="21"/>
      <c r="U1676" s="70"/>
    </row>
    <row r="1677" spans="3:21" ht="15">
      <c r="C1677" s="21"/>
      <c r="D1677" s="21"/>
      <c r="U1677" s="70"/>
    </row>
    <row r="1678" spans="3:21" ht="15">
      <c r="C1678" s="21"/>
      <c r="D1678" s="21"/>
      <c r="U1678" s="70"/>
    </row>
    <row r="1679" spans="3:21" ht="15">
      <c r="C1679" s="21"/>
      <c r="D1679" s="21"/>
      <c r="U1679" s="70"/>
    </row>
    <row r="1680" spans="3:21" ht="15">
      <c r="C1680" s="21"/>
      <c r="D1680" s="21"/>
      <c r="U1680" s="70"/>
    </row>
    <row r="1681" spans="3:21" ht="15">
      <c r="C1681" s="21"/>
      <c r="D1681" s="21"/>
      <c r="U1681" s="70"/>
    </row>
    <row r="1682" spans="3:21" ht="15">
      <c r="C1682" s="21"/>
      <c r="D1682" s="21"/>
      <c r="U1682" s="70"/>
    </row>
    <row r="1683" spans="3:21" ht="15">
      <c r="C1683" s="21"/>
      <c r="D1683" s="21"/>
      <c r="U1683" s="70"/>
    </row>
    <row r="1684" spans="3:21" ht="15">
      <c r="C1684" s="21"/>
      <c r="D1684" s="21"/>
      <c r="U1684" s="70"/>
    </row>
    <row r="1685" spans="3:21" ht="15">
      <c r="C1685" s="21"/>
      <c r="D1685" s="21"/>
      <c r="U1685" s="70"/>
    </row>
    <row r="1686" spans="3:21" ht="15">
      <c r="C1686" s="21"/>
      <c r="D1686" s="21"/>
      <c r="U1686" s="70"/>
    </row>
    <row r="1687" spans="3:21" ht="15">
      <c r="C1687" s="21"/>
      <c r="D1687" s="21"/>
      <c r="U1687" s="70"/>
    </row>
    <row r="1688" spans="3:21" ht="15">
      <c r="C1688" s="21"/>
      <c r="D1688" s="21"/>
      <c r="U1688" s="70"/>
    </row>
    <row r="1689" spans="3:21" ht="15">
      <c r="C1689" s="21"/>
      <c r="D1689" s="21"/>
      <c r="U1689" s="70"/>
    </row>
    <row r="1690" spans="3:21" ht="15">
      <c r="C1690" s="21"/>
      <c r="D1690" s="21"/>
      <c r="U1690" s="70"/>
    </row>
    <row r="1691" spans="3:21" ht="15">
      <c r="C1691" s="21"/>
      <c r="D1691" s="21"/>
      <c r="U1691" s="70"/>
    </row>
    <row r="1692" spans="3:21" ht="15">
      <c r="C1692" s="21"/>
      <c r="D1692" s="21"/>
      <c r="U1692" s="70"/>
    </row>
    <row r="1693" spans="3:21" ht="15">
      <c r="C1693" s="21"/>
      <c r="D1693" s="21"/>
      <c r="U1693" s="70"/>
    </row>
    <row r="1694" spans="3:21" ht="15">
      <c r="C1694" s="21"/>
      <c r="D1694" s="21"/>
      <c r="U1694" s="70"/>
    </row>
    <row r="1695" spans="3:21" ht="15">
      <c r="C1695" s="21"/>
      <c r="D1695" s="21"/>
      <c r="U1695" s="70"/>
    </row>
    <row r="1696" spans="3:21" ht="15">
      <c r="C1696" s="21"/>
      <c r="D1696" s="21"/>
      <c r="U1696" s="70"/>
    </row>
    <row r="1697" spans="3:21" ht="15">
      <c r="C1697" s="21"/>
      <c r="D1697" s="21"/>
      <c r="U1697" s="70"/>
    </row>
    <row r="1698" spans="3:21" ht="15">
      <c r="C1698" s="21"/>
      <c r="D1698" s="21"/>
      <c r="U1698" s="70"/>
    </row>
    <row r="1699" spans="3:21" ht="15">
      <c r="C1699" s="21"/>
      <c r="D1699" s="21"/>
      <c r="U1699" s="70"/>
    </row>
    <row r="1700" spans="3:21" ht="15">
      <c r="C1700" s="21"/>
      <c r="D1700" s="21"/>
      <c r="U1700" s="70"/>
    </row>
    <row r="1701" spans="3:21" ht="15">
      <c r="C1701" s="21"/>
      <c r="D1701" s="21"/>
      <c r="U1701" s="70"/>
    </row>
    <row r="1702" spans="3:21" ht="15">
      <c r="C1702" s="21"/>
      <c r="D1702" s="21"/>
      <c r="U1702" s="70"/>
    </row>
    <row r="1703" spans="3:21" ht="15">
      <c r="C1703" s="21"/>
      <c r="D1703" s="21"/>
      <c r="U1703" s="70"/>
    </row>
    <row r="1704" spans="3:21" ht="15">
      <c r="C1704" s="21"/>
      <c r="D1704" s="21"/>
      <c r="U1704" s="70"/>
    </row>
    <row r="1705" spans="3:21" ht="15">
      <c r="C1705" s="21"/>
      <c r="D1705" s="21"/>
      <c r="U1705" s="70"/>
    </row>
    <row r="1706" spans="3:21" ht="15">
      <c r="C1706" s="21"/>
      <c r="D1706" s="21"/>
      <c r="U1706" s="70"/>
    </row>
    <row r="1707" spans="3:21" ht="15">
      <c r="C1707" s="21"/>
      <c r="D1707" s="21"/>
      <c r="U1707" s="70"/>
    </row>
    <row r="1708" spans="3:21" ht="15">
      <c r="C1708" s="21"/>
      <c r="D1708" s="21"/>
      <c r="U1708" s="70"/>
    </row>
    <row r="1709" spans="3:21" ht="15">
      <c r="C1709" s="21"/>
      <c r="D1709" s="21"/>
      <c r="U1709" s="70"/>
    </row>
    <row r="1710" spans="3:21" ht="15">
      <c r="C1710" s="21"/>
      <c r="D1710" s="21"/>
      <c r="U1710" s="70"/>
    </row>
    <row r="1711" spans="3:21" ht="15">
      <c r="C1711" s="21"/>
      <c r="D1711" s="21"/>
      <c r="U1711" s="70"/>
    </row>
    <row r="1712" spans="3:21" ht="15">
      <c r="C1712" s="21"/>
      <c r="D1712" s="21"/>
      <c r="U1712" s="70"/>
    </row>
    <row r="1713" spans="3:21" ht="15">
      <c r="C1713" s="21"/>
      <c r="D1713" s="21"/>
      <c r="U1713" s="70"/>
    </row>
    <row r="1714" spans="3:21" ht="15">
      <c r="C1714" s="21"/>
      <c r="D1714" s="21"/>
      <c r="U1714" s="70"/>
    </row>
    <row r="1715" spans="3:21" ht="15">
      <c r="C1715" s="21"/>
      <c r="D1715" s="21"/>
      <c r="U1715" s="70"/>
    </row>
    <row r="1716" spans="3:21" ht="15">
      <c r="C1716" s="21"/>
      <c r="D1716" s="21"/>
      <c r="U1716" s="70"/>
    </row>
    <row r="1717" spans="3:21" ht="15">
      <c r="C1717" s="21"/>
      <c r="D1717" s="21"/>
      <c r="U1717" s="70"/>
    </row>
    <row r="1718" spans="3:21" ht="15">
      <c r="C1718" s="21"/>
      <c r="D1718" s="21"/>
      <c r="U1718" s="70"/>
    </row>
    <row r="1719" spans="3:21" ht="15">
      <c r="C1719" s="21"/>
      <c r="D1719" s="21"/>
      <c r="U1719" s="70"/>
    </row>
    <row r="1720" spans="3:21" ht="15">
      <c r="C1720" s="21"/>
      <c r="D1720" s="21"/>
      <c r="U1720" s="70"/>
    </row>
    <row r="1721" spans="3:21" ht="15">
      <c r="C1721" s="21"/>
      <c r="D1721" s="21"/>
      <c r="U1721" s="70"/>
    </row>
    <row r="1722" spans="3:21" ht="15">
      <c r="C1722" s="21"/>
      <c r="D1722" s="21"/>
      <c r="U1722" s="70"/>
    </row>
    <row r="1723" spans="3:21" ht="15">
      <c r="C1723" s="21"/>
      <c r="D1723" s="21"/>
      <c r="U1723" s="70"/>
    </row>
    <row r="1724" spans="3:21" ht="15">
      <c r="C1724" s="21"/>
      <c r="D1724" s="21"/>
      <c r="U1724" s="70"/>
    </row>
    <row r="1725" spans="3:21" ht="15">
      <c r="C1725" s="21"/>
      <c r="D1725" s="21"/>
      <c r="U1725" s="70"/>
    </row>
    <row r="1726" spans="3:21" ht="15">
      <c r="C1726" s="21"/>
      <c r="D1726" s="21"/>
      <c r="U1726" s="70"/>
    </row>
    <row r="1727" spans="3:21" ht="15">
      <c r="C1727" s="21"/>
      <c r="D1727" s="21"/>
      <c r="U1727" s="70"/>
    </row>
    <row r="1728" spans="3:21" ht="15">
      <c r="C1728" s="21"/>
      <c r="D1728" s="21"/>
      <c r="U1728" s="70"/>
    </row>
    <row r="1729" spans="3:21" ht="15">
      <c r="C1729" s="21"/>
      <c r="D1729" s="21"/>
      <c r="U1729" s="70"/>
    </row>
    <row r="1730" spans="3:21" ht="15">
      <c r="C1730" s="21"/>
      <c r="D1730" s="21"/>
      <c r="U1730" s="70"/>
    </row>
    <row r="1731" spans="3:21" ht="15">
      <c r="C1731" s="21"/>
      <c r="D1731" s="21"/>
      <c r="U1731" s="70"/>
    </row>
    <row r="1732" spans="3:21" ht="15">
      <c r="C1732" s="21"/>
      <c r="D1732" s="21"/>
      <c r="U1732" s="70"/>
    </row>
    <row r="1733" spans="3:21" ht="15">
      <c r="C1733" s="21"/>
      <c r="D1733" s="21"/>
      <c r="U1733" s="70"/>
    </row>
    <row r="1734" spans="3:21" ht="15">
      <c r="C1734" s="21"/>
      <c r="D1734" s="21"/>
      <c r="U1734" s="70"/>
    </row>
    <row r="1735" spans="3:21" ht="15">
      <c r="C1735" s="21"/>
      <c r="D1735" s="21"/>
      <c r="U1735" s="70"/>
    </row>
    <row r="1736" spans="3:21" ht="15">
      <c r="C1736" s="21"/>
      <c r="D1736" s="21"/>
      <c r="U1736" s="70"/>
    </row>
    <row r="1737" spans="3:21" ht="15">
      <c r="C1737" s="21"/>
      <c r="D1737" s="21"/>
      <c r="U1737" s="70"/>
    </row>
    <row r="1738" spans="3:21" ht="15">
      <c r="C1738" s="21"/>
      <c r="D1738" s="21"/>
      <c r="U1738" s="70"/>
    </row>
    <row r="1739" spans="3:21" ht="15">
      <c r="C1739" s="21"/>
      <c r="D1739" s="21"/>
      <c r="U1739" s="70"/>
    </row>
    <row r="1740" spans="3:21" ht="15">
      <c r="C1740" s="21"/>
      <c r="D1740" s="21"/>
      <c r="U1740" s="70"/>
    </row>
    <row r="1741" spans="3:21" ht="15">
      <c r="C1741" s="21"/>
      <c r="D1741" s="21"/>
      <c r="U1741" s="70"/>
    </row>
    <row r="1742" spans="3:21" ht="15">
      <c r="C1742" s="21"/>
      <c r="D1742" s="21"/>
      <c r="U1742" s="70"/>
    </row>
    <row r="1743" spans="3:21" ht="15">
      <c r="C1743" s="21"/>
      <c r="D1743" s="21"/>
      <c r="U1743" s="70"/>
    </row>
    <row r="1744" spans="3:21" ht="15">
      <c r="C1744" s="21"/>
      <c r="D1744" s="21"/>
      <c r="U1744" s="70"/>
    </row>
    <row r="1745" spans="3:21" ht="15">
      <c r="C1745" s="21"/>
      <c r="D1745" s="21"/>
      <c r="U1745" s="70"/>
    </row>
    <row r="1746" spans="3:21" ht="15">
      <c r="C1746" s="21"/>
      <c r="D1746" s="21"/>
      <c r="U1746" s="70"/>
    </row>
    <row r="1747" spans="3:21" ht="15">
      <c r="C1747" s="21"/>
      <c r="D1747" s="21"/>
      <c r="U1747" s="70"/>
    </row>
    <row r="1748" spans="3:21" ht="15">
      <c r="C1748" s="21"/>
      <c r="D1748" s="21"/>
      <c r="U1748" s="70"/>
    </row>
    <row r="1749" spans="3:21" ht="15">
      <c r="C1749" s="21"/>
      <c r="D1749" s="21"/>
      <c r="U1749" s="70"/>
    </row>
    <row r="1750" spans="3:21" ht="15">
      <c r="C1750" s="21"/>
      <c r="D1750" s="21"/>
      <c r="U1750" s="70"/>
    </row>
    <row r="1751" spans="3:21" ht="15">
      <c r="C1751" s="21"/>
      <c r="D1751" s="21"/>
      <c r="U1751" s="70"/>
    </row>
    <row r="1752" spans="3:21" ht="15">
      <c r="C1752" s="21"/>
      <c r="D1752" s="21"/>
      <c r="U1752" s="70"/>
    </row>
    <row r="1753" spans="3:21" ht="15">
      <c r="C1753" s="21"/>
      <c r="D1753" s="21"/>
      <c r="U1753" s="70"/>
    </row>
    <row r="1754" spans="3:21" ht="15">
      <c r="C1754" s="21"/>
      <c r="D1754" s="21"/>
      <c r="U1754" s="70"/>
    </row>
    <row r="1755" spans="3:21" ht="15">
      <c r="C1755" s="21"/>
      <c r="D1755" s="21"/>
      <c r="U1755" s="70"/>
    </row>
    <row r="1756" spans="3:21" ht="15">
      <c r="C1756" s="21"/>
      <c r="D1756" s="21"/>
      <c r="U1756" s="70"/>
    </row>
    <row r="1757" spans="3:21" ht="15">
      <c r="C1757" s="21"/>
      <c r="D1757" s="21"/>
      <c r="U1757" s="70"/>
    </row>
    <row r="1758" spans="3:21" ht="15">
      <c r="C1758" s="21"/>
      <c r="D1758" s="21"/>
      <c r="U1758" s="70"/>
    </row>
    <row r="1759" spans="3:21" ht="15">
      <c r="C1759" s="21"/>
      <c r="D1759" s="21"/>
      <c r="U1759" s="70"/>
    </row>
    <row r="1760" spans="3:21" ht="15">
      <c r="C1760" s="21"/>
      <c r="D1760" s="21"/>
      <c r="U1760" s="70"/>
    </row>
    <row r="1761" spans="3:21" ht="15">
      <c r="C1761" s="21"/>
      <c r="D1761" s="21"/>
      <c r="U1761" s="70"/>
    </row>
    <row r="1762" spans="3:21" ht="15">
      <c r="C1762" s="21"/>
      <c r="D1762" s="21"/>
      <c r="U1762" s="70"/>
    </row>
    <row r="1763" spans="3:21" ht="15">
      <c r="C1763" s="21"/>
      <c r="D1763" s="21"/>
      <c r="U1763" s="70"/>
    </row>
    <row r="1764" spans="3:21" ht="15">
      <c r="C1764" s="21"/>
      <c r="D1764" s="21"/>
      <c r="U1764" s="70"/>
    </row>
    <row r="1765" spans="3:21" ht="15">
      <c r="C1765" s="21"/>
      <c r="D1765" s="21"/>
      <c r="U1765" s="70"/>
    </row>
    <row r="1766" spans="3:21" ht="15">
      <c r="C1766" s="21"/>
      <c r="D1766" s="21"/>
      <c r="U1766" s="70"/>
    </row>
    <row r="1767" spans="3:21" ht="15">
      <c r="C1767" s="21"/>
      <c r="D1767" s="21"/>
      <c r="U1767" s="70"/>
    </row>
    <row r="1768" spans="3:21" ht="15">
      <c r="C1768" s="21"/>
      <c r="D1768" s="21"/>
      <c r="U1768" s="70"/>
    </row>
    <row r="1769" spans="3:21" ht="15">
      <c r="C1769" s="21"/>
      <c r="D1769" s="21"/>
      <c r="U1769" s="70"/>
    </row>
    <row r="1770" spans="3:21" ht="15">
      <c r="C1770" s="21"/>
      <c r="D1770" s="21"/>
      <c r="U1770" s="70"/>
    </row>
    <row r="1771" spans="3:21" ht="15">
      <c r="C1771" s="21"/>
      <c r="D1771" s="21"/>
      <c r="U1771" s="70"/>
    </row>
    <row r="1772" spans="3:21" ht="15">
      <c r="C1772" s="21"/>
      <c r="D1772" s="21"/>
      <c r="U1772" s="70"/>
    </row>
    <row r="1773" spans="3:21" ht="15">
      <c r="C1773" s="21"/>
      <c r="D1773" s="21"/>
      <c r="U1773" s="70"/>
    </row>
    <row r="1774" spans="3:21" ht="15">
      <c r="C1774" s="21"/>
      <c r="D1774" s="21"/>
      <c r="U1774" s="70"/>
    </row>
    <row r="1775" spans="3:21" ht="15">
      <c r="C1775" s="21"/>
      <c r="D1775" s="21"/>
      <c r="U1775" s="70"/>
    </row>
    <row r="1776" spans="3:21" ht="15">
      <c r="C1776" s="21"/>
      <c r="D1776" s="21"/>
      <c r="U1776" s="70"/>
    </row>
    <row r="1777" spans="3:21" ht="15">
      <c r="C1777" s="21"/>
      <c r="D1777" s="21"/>
      <c r="U1777" s="70"/>
    </row>
    <row r="1778" spans="3:21" ht="15">
      <c r="C1778" s="21"/>
      <c r="D1778" s="21"/>
      <c r="U1778" s="70"/>
    </row>
    <row r="1779" spans="3:21" ht="15">
      <c r="C1779" s="21"/>
      <c r="D1779" s="21"/>
      <c r="U1779" s="70"/>
    </row>
    <row r="1780" spans="3:21" ht="15">
      <c r="C1780" s="21"/>
      <c r="D1780" s="21"/>
      <c r="U1780" s="70"/>
    </row>
    <row r="1781" spans="3:21" ht="15">
      <c r="C1781" s="21"/>
      <c r="D1781" s="21"/>
      <c r="U1781" s="70"/>
    </row>
    <row r="1782" spans="3:21" ht="15">
      <c r="C1782" s="21"/>
      <c r="D1782" s="21"/>
      <c r="U1782" s="70"/>
    </row>
    <row r="1783" spans="3:21" ht="15">
      <c r="C1783" s="21"/>
      <c r="D1783" s="21"/>
      <c r="U1783" s="70"/>
    </row>
    <row r="1784" spans="3:21" ht="15">
      <c r="C1784" s="21"/>
      <c r="D1784" s="21"/>
      <c r="U1784" s="70"/>
    </row>
    <row r="1785" spans="3:21" ht="15">
      <c r="C1785" s="21"/>
      <c r="D1785" s="21"/>
      <c r="U1785" s="70"/>
    </row>
    <row r="1786" spans="3:21" ht="15">
      <c r="C1786" s="21"/>
      <c r="D1786" s="21"/>
      <c r="U1786" s="70"/>
    </row>
    <row r="1787" spans="3:21" ht="15">
      <c r="C1787" s="21"/>
      <c r="D1787" s="21"/>
      <c r="U1787" s="70"/>
    </row>
    <row r="1788" spans="3:21" ht="15">
      <c r="C1788" s="21"/>
      <c r="D1788" s="21"/>
      <c r="U1788" s="70"/>
    </row>
    <row r="1789" spans="3:21" ht="15">
      <c r="C1789" s="21"/>
      <c r="D1789" s="21"/>
      <c r="U1789" s="70"/>
    </row>
    <row r="1790" spans="3:21" ht="15">
      <c r="C1790" s="21"/>
      <c r="D1790" s="21"/>
      <c r="U1790" s="70"/>
    </row>
    <row r="1791" spans="3:21" ht="15">
      <c r="C1791" s="21"/>
      <c r="D1791" s="21"/>
      <c r="U1791" s="70"/>
    </row>
    <row r="1792" spans="3:21" ht="15">
      <c r="C1792" s="21"/>
      <c r="D1792" s="21"/>
      <c r="U1792" s="70"/>
    </row>
    <row r="1793" spans="3:21" ht="15">
      <c r="C1793" s="21"/>
      <c r="D1793" s="21"/>
      <c r="U1793" s="70"/>
    </row>
    <row r="1794" spans="3:21" ht="15">
      <c r="C1794" s="21"/>
      <c r="D1794" s="21"/>
      <c r="U1794" s="70"/>
    </row>
    <row r="1795" spans="3:21" ht="15">
      <c r="C1795" s="21"/>
      <c r="D1795" s="21"/>
      <c r="U1795" s="70"/>
    </row>
    <row r="1796" spans="3:21" ht="15">
      <c r="C1796" s="21"/>
      <c r="D1796" s="21"/>
      <c r="U1796" s="70"/>
    </row>
    <row r="1797" spans="3:21" ht="15">
      <c r="C1797" s="21"/>
      <c r="D1797" s="21"/>
      <c r="U1797" s="70"/>
    </row>
    <row r="1798" spans="3:21" ht="15">
      <c r="C1798" s="21"/>
      <c r="D1798" s="21"/>
      <c r="U1798" s="70"/>
    </row>
    <row r="1799" spans="3:21" ht="15">
      <c r="C1799" s="21"/>
      <c r="D1799" s="21"/>
      <c r="U1799" s="70"/>
    </row>
    <row r="1800" spans="3:21" ht="15">
      <c r="C1800" s="21"/>
      <c r="D1800" s="21"/>
      <c r="U1800" s="70"/>
    </row>
    <row r="1801" spans="3:21" ht="15">
      <c r="C1801" s="21"/>
      <c r="D1801" s="21"/>
      <c r="U1801" s="70"/>
    </row>
    <row r="1802" spans="3:21" ht="15">
      <c r="C1802" s="21"/>
      <c r="D1802" s="21"/>
      <c r="U1802" s="70"/>
    </row>
    <row r="1803" spans="3:21" ht="15">
      <c r="C1803" s="21"/>
      <c r="D1803" s="21"/>
      <c r="U1803" s="70"/>
    </row>
    <row r="1804" spans="3:21" ht="15">
      <c r="C1804" s="21"/>
      <c r="D1804" s="21"/>
      <c r="U1804" s="70"/>
    </row>
    <row r="1805" spans="3:21" ht="15">
      <c r="C1805" s="21"/>
      <c r="D1805" s="21"/>
      <c r="U1805" s="70"/>
    </row>
    <row r="1806" spans="3:21" ht="15">
      <c r="C1806" s="21"/>
      <c r="D1806" s="21"/>
      <c r="U1806" s="70"/>
    </row>
    <row r="1807" spans="3:21" ht="15">
      <c r="C1807" s="21"/>
      <c r="D1807" s="21"/>
      <c r="U1807" s="70"/>
    </row>
    <row r="1808" spans="3:21" ht="15">
      <c r="C1808" s="21"/>
      <c r="D1808" s="21"/>
      <c r="U1808" s="70"/>
    </row>
    <row r="1809" spans="3:21" ht="15">
      <c r="C1809" s="21"/>
      <c r="D1809" s="21"/>
      <c r="U1809" s="70"/>
    </row>
    <row r="1810" spans="3:21" ht="15">
      <c r="C1810" s="21"/>
      <c r="D1810" s="21"/>
      <c r="U1810" s="70"/>
    </row>
    <row r="1811" spans="3:21" ht="15">
      <c r="C1811" s="21"/>
      <c r="D1811" s="21"/>
      <c r="U1811" s="70"/>
    </row>
    <row r="1812" spans="3:21" ht="15">
      <c r="C1812" s="21"/>
      <c r="D1812" s="21"/>
      <c r="U1812" s="70"/>
    </row>
    <row r="1813" spans="3:21" ht="15">
      <c r="C1813" s="21"/>
      <c r="D1813" s="21"/>
      <c r="U1813" s="70"/>
    </row>
    <row r="1814" spans="3:21" ht="15">
      <c r="C1814" s="21"/>
      <c r="D1814" s="21"/>
      <c r="U1814" s="70"/>
    </row>
    <row r="1815" spans="3:21" ht="15">
      <c r="C1815" s="21"/>
      <c r="D1815" s="21"/>
      <c r="U1815" s="70"/>
    </row>
    <row r="1816" spans="3:21" ht="15">
      <c r="C1816" s="21"/>
      <c r="D1816" s="21"/>
      <c r="U1816" s="70"/>
    </row>
    <row r="1817" spans="3:21" ht="15">
      <c r="C1817" s="21"/>
      <c r="D1817" s="21"/>
      <c r="U1817" s="70"/>
    </row>
    <row r="1818" spans="3:21" ht="15">
      <c r="C1818" s="21"/>
      <c r="D1818" s="21"/>
      <c r="U1818" s="70"/>
    </row>
    <row r="1819" spans="3:21" ht="15">
      <c r="C1819" s="21"/>
      <c r="D1819" s="21"/>
      <c r="U1819" s="70"/>
    </row>
    <row r="1820" spans="3:21" ht="15">
      <c r="C1820" s="21"/>
      <c r="D1820" s="21"/>
      <c r="U1820" s="70"/>
    </row>
    <row r="1821" spans="3:21" ht="15">
      <c r="C1821" s="21"/>
      <c r="D1821" s="21"/>
      <c r="U1821" s="70"/>
    </row>
    <row r="1822" spans="3:21" ht="15">
      <c r="C1822" s="21"/>
      <c r="D1822" s="21"/>
      <c r="U1822" s="70"/>
    </row>
    <row r="1823" spans="3:21" ht="15">
      <c r="C1823" s="21"/>
      <c r="D1823" s="21"/>
      <c r="U1823" s="70"/>
    </row>
    <row r="1824" spans="3:21" ht="15">
      <c r="C1824" s="21"/>
      <c r="D1824" s="21"/>
      <c r="U1824" s="70"/>
    </row>
    <row r="1825" spans="3:21" ht="15">
      <c r="C1825" s="21"/>
      <c r="D1825" s="21"/>
      <c r="U1825" s="70"/>
    </row>
    <row r="1826" spans="3:21" ht="15">
      <c r="C1826" s="21"/>
      <c r="D1826" s="21"/>
      <c r="U1826" s="70"/>
    </row>
    <row r="1827" spans="3:21" ht="15">
      <c r="C1827" s="21"/>
      <c r="D1827" s="21"/>
      <c r="U1827" s="70"/>
    </row>
    <row r="1828" spans="3:21" ht="15">
      <c r="C1828" s="21"/>
      <c r="D1828" s="21"/>
      <c r="U1828" s="70"/>
    </row>
    <row r="1829" spans="3:21" ht="15">
      <c r="C1829" s="21"/>
      <c r="D1829" s="21"/>
      <c r="U1829" s="70"/>
    </row>
    <row r="1830" spans="3:21" ht="15">
      <c r="C1830" s="21"/>
      <c r="D1830" s="21"/>
      <c r="U1830" s="70"/>
    </row>
    <row r="1831" spans="3:21" ht="15">
      <c r="C1831" s="21"/>
      <c r="D1831" s="21"/>
      <c r="U1831" s="70"/>
    </row>
    <row r="1832" spans="3:21" ht="15">
      <c r="C1832" s="21"/>
      <c r="D1832" s="21"/>
      <c r="U1832" s="70"/>
    </row>
    <row r="1833" spans="3:21" ht="15">
      <c r="C1833" s="21"/>
      <c r="D1833" s="21"/>
      <c r="U1833" s="70"/>
    </row>
    <row r="1834" spans="3:21" ht="15">
      <c r="C1834" s="21"/>
      <c r="D1834" s="21"/>
      <c r="U1834" s="70"/>
    </row>
    <row r="1835" spans="3:21" ht="15">
      <c r="C1835" s="21"/>
      <c r="D1835" s="21"/>
      <c r="U1835" s="70"/>
    </row>
    <row r="1836" spans="3:21" ht="15">
      <c r="C1836" s="21"/>
      <c r="D1836" s="21"/>
      <c r="U1836" s="70"/>
    </row>
    <row r="1837" spans="3:21" ht="15">
      <c r="C1837" s="21"/>
      <c r="D1837" s="21"/>
      <c r="U1837" s="70"/>
    </row>
    <row r="1838" spans="3:21" ht="15">
      <c r="C1838" s="21"/>
      <c r="D1838" s="21"/>
      <c r="U1838" s="70"/>
    </row>
    <row r="1839" spans="3:21" ht="15">
      <c r="C1839" s="21"/>
      <c r="D1839" s="21"/>
      <c r="U1839" s="70"/>
    </row>
    <row r="1840" spans="3:21" ht="15">
      <c r="C1840" s="21"/>
      <c r="D1840" s="21"/>
      <c r="U1840" s="70"/>
    </row>
    <row r="1841" spans="3:21" ht="15">
      <c r="C1841" s="21"/>
      <c r="D1841" s="21"/>
      <c r="U1841" s="70"/>
    </row>
    <row r="1842" spans="3:21" ht="15">
      <c r="C1842" s="21"/>
      <c r="D1842" s="21"/>
      <c r="U1842" s="70"/>
    </row>
    <row r="1843" spans="3:21" ht="15">
      <c r="C1843" s="21"/>
      <c r="D1843" s="21"/>
      <c r="U1843" s="70"/>
    </row>
    <row r="1844" spans="3:21" ht="15">
      <c r="C1844" s="21"/>
      <c r="D1844" s="21"/>
      <c r="U1844" s="70"/>
    </row>
    <row r="1845" spans="3:21" ht="15">
      <c r="C1845" s="21"/>
      <c r="D1845" s="21"/>
      <c r="U1845" s="70"/>
    </row>
    <row r="1846" spans="3:21" ht="15">
      <c r="C1846" s="21"/>
      <c r="D1846" s="21"/>
      <c r="U1846" s="70"/>
    </row>
    <row r="1847" spans="3:21" ht="15">
      <c r="C1847" s="21"/>
      <c r="D1847" s="21"/>
      <c r="U1847" s="70"/>
    </row>
    <row r="1848" spans="3:21" ht="15">
      <c r="C1848" s="21"/>
      <c r="D1848" s="21"/>
      <c r="U1848" s="70"/>
    </row>
    <row r="1849" spans="3:21" ht="15">
      <c r="C1849" s="21"/>
      <c r="D1849" s="21"/>
      <c r="U1849" s="70"/>
    </row>
    <row r="1850" spans="3:21" ht="15">
      <c r="C1850" s="21"/>
      <c r="D1850" s="21"/>
      <c r="U1850" s="70"/>
    </row>
    <row r="1851" spans="3:21" ht="15">
      <c r="C1851" s="21"/>
      <c r="D1851" s="21"/>
      <c r="U1851" s="70"/>
    </row>
    <row r="1852" spans="3:21" ht="15">
      <c r="C1852" s="21"/>
      <c r="D1852" s="21"/>
      <c r="U1852" s="70"/>
    </row>
    <row r="1853" spans="3:21" ht="15">
      <c r="C1853" s="21"/>
      <c r="D1853" s="21"/>
      <c r="U1853" s="70"/>
    </row>
    <row r="1854" spans="3:21" ht="15">
      <c r="C1854" s="21"/>
      <c r="D1854" s="21"/>
      <c r="U1854" s="70"/>
    </row>
    <row r="1855" spans="3:21" ht="15">
      <c r="C1855" s="21"/>
      <c r="D1855" s="21"/>
      <c r="U1855" s="70"/>
    </row>
    <row r="1856" spans="3:21" ht="15">
      <c r="C1856" s="21"/>
      <c r="D1856" s="21"/>
      <c r="U1856" s="70"/>
    </row>
    <row r="1857" spans="3:21" ht="15">
      <c r="C1857" s="21"/>
      <c r="D1857" s="21"/>
      <c r="U1857" s="70"/>
    </row>
    <row r="1858" spans="3:21" ht="15">
      <c r="C1858" s="21"/>
      <c r="D1858" s="21"/>
      <c r="U1858" s="70"/>
    </row>
    <row r="1859" spans="3:21" ht="15">
      <c r="C1859" s="21"/>
      <c r="D1859" s="21"/>
      <c r="U1859" s="70"/>
    </row>
    <row r="1860" spans="3:21" ht="15">
      <c r="C1860" s="21"/>
      <c r="D1860" s="21"/>
      <c r="U1860" s="70"/>
    </row>
    <row r="1861" spans="3:21" ht="15">
      <c r="C1861" s="21"/>
      <c r="D1861" s="21"/>
      <c r="U1861" s="70"/>
    </row>
    <row r="1862" spans="3:21" ht="15">
      <c r="C1862" s="21"/>
      <c r="D1862" s="21"/>
      <c r="U1862" s="70"/>
    </row>
    <row r="1863" spans="3:21" ht="15">
      <c r="C1863" s="21"/>
      <c r="D1863" s="21"/>
      <c r="U1863" s="70"/>
    </row>
    <row r="1864" spans="3:21" ht="15">
      <c r="C1864" s="21"/>
      <c r="D1864" s="21"/>
      <c r="U1864" s="70"/>
    </row>
    <row r="1865" spans="3:21" ht="15">
      <c r="C1865" s="21"/>
      <c r="D1865" s="21"/>
      <c r="U1865" s="70"/>
    </row>
    <row r="1866" spans="3:21" ht="15">
      <c r="C1866" s="21"/>
      <c r="D1866" s="21"/>
      <c r="U1866" s="70"/>
    </row>
    <row r="1867" spans="3:21" ht="15">
      <c r="C1867" s="21"/>
      <c r="D1867" s="21"/>
      <c r="U1867" s="70"/>
    </row>
    <row r="1868" spans="3:21" ht="15">
      <c r="C1868" s="21"/>
      <c r="D1868" s="21"/>
      <c r="U1868" s="70"/>
    </row>
    <row r="1869" spans="3:21" ht="15">
      <c r="C1869" s="21"/>
      <c r="D1869" s="21"/>
      <c r="U1869" s="70"/>
    </row>
    <row r="1870" spans="3:21" ht="15">
      <c r="C1870" s="21"/>
      <c r="D1870" s="21"/>
      <c r="U1870" s="70"/>
    </row>
    <row r="1871" spans="3:21" ht="15">
      <c r="C1871" s="21"/>
      <c r="D1871" s="21"/>
      <c r="U1871" s="70"/>
    </row>
    <row r="1872" spans="3:21" ht="15">
      <c r="C1872" s="21"/>
      <c r="D1872" s="21"/>
      <c r="U1872" s="70"/>
    </row>
    <row r="1873" spans="3:21" ht="15">
      <c r="C1873" s="21"/>
      <c r="D1873" s="21"/>
      <c r="U1873" s="70"/>
    </row>
    <row r="1874" spans="3:21" ht="15">
      <c r="C1874" s="21"/>
      <c r="D1874" s="21"/>
      <c r="U1874" s="70"/>
    </row>
    <row r="1875" spans="3:21" ht="15">
      <c r="C1875" s="21"/>
      <c r="D1875" s="21"/>
      <c r="U1875" s="70"/>
    </row>
    <row r="1876" spans="3:21" ht="15">
      <c r="C1876" s="21"/>
      <c r="D1876" s="21"/>
      <c r="U1876" s="70"/>
    </row>
    <row r="1877" spans="3:21" ht="15">
      <c r="C1877" s="21"/>
      <c r="D1877" s="21"/>
      <c r="U1877" s="70"/>
    </row>
    <row r="1878" spans="3:21" ht="15">
      <c r="C1878" s="21"/>
      <c r="D1878" s="21"/>
      <c r="U1878" s="70"/>
    </row>
    <row r="1879" spans="3:21" ht="15">
      <c r="C1879" s="21"/>
      <c r="D1879" s="21"/>
      <c r="U1879" s="70"/>
    </row>
    <row r="1880" spans="3:21" ht="15">
      <c r="C1880" s="21"/>
      <c r="D1880" s="21"/>
      <c r="U1880" s="70"/>
    </row>
    <row r="1881" spans="3:21" ht="15">
      <c r="C1881" s="21"/>
      <c r="D1881" s="21"/>
      <c r="U1881" s="70"/>
    </row>
    <row r="1882" spans="3:21" ht="15">
      <c r="C1882" s="21"/>
      <c r="D1882" s="21"/>
      <c r="U1882" s="70"/>
    </row>
    <row r="1883" spans="3:21" ht="15">
      <c r="C1883" s="21"/>
      <c r="D1883" s="21"/>
      <c r="U1883" s="70"/>
    </row>
    <row r="1884" spans="3:21" ht="15">
      <c r="C1884" s="21"/>
      <c r="D1884" s="21"/>
      <c r="U1884" s="70"/>
    </row>
    <row r="1885" spans="3:21" ht="15">
      <c r="C1885" s="21"/>
      <c r="D1885" s="21"/>
      <c r="U1885" s="70"/>
    </row>
    <row r="1886" spans="3:21" ht="15">
      <c r="C1886" s="21"/>
      <c r="D1886" s="21"/>
      <c r="U1886" s="70"/>
    </row>
    <row r="1887" spans="3:21" ht="15">
      <c r="C1887" s="21"/>
      <c r="D1887" s="21"/>
      <c r="U1887" s="70"/>
    </row>
    <row r="1888" spans="3:21" ht="15">
      <c r="C1888" s="21"/>
      <c r="D1888" s="21"/>
      <c r="U1888" s="70"/>
    </row>
    <row r="1889" spans="3:21" ht="15">
      <c r="C1889" s="21"/>
      <c r="D1889" s="21"/>
      <c r="U1889" s="70"/>
    </row>
    <row r="1890" spans="3:21" ht="15">
      <c r="C1890" s="21"/>
      <c r="D1890" s="21"/>
      <c r="U1890" s="70"/>
    </row>
    <row r="1891" spans="3:21" ht="15">
      <c r="C1891" s="21"/>
      <c r="D1891" s="21"/>
      <c r="U1891" s="70"/>
    </row>
    <row r="1892" spans="3:21" ht="15">
      <c r="C1892" s="21"/>
      <c r="D1892" s="21"/>
      <c r="U1892" s="70"/>
    </row>
    <row r="1893" spans="3:21" ht="15">
      <c r="C1893" s="21"/>
      <c r="D1893" s="21"/>
      <c r="U1893" s="70"/>
    </row>
    <row r="1894" spans="3:21" ht="15">
      <c r="C1894" s="21"/>
      <c r="D1894" s="21"/>
      <c r="U1894" s="70"/>
    </row>
    <row r="1895" spans="3:21" ht="15">
      <c r="C1895" s="21"/>
      <c r="D1895" s="21"/>
      <c r="U1895" s="70"/>
    </row>
    <row r="1896" spans="3:21" ht="15">
      <c r="C1896" s="21"/>
      <c r="D1896" s="21"/>
      <c r="U1896" s="70"/>
    </row>
    <row r="1897" spans="3:21" ht="15">
      <c r="C1897" s="21"/>
      <c r="D1897" s="21"/>
      <c r="U1897" s="70"/>
    </row>
    <row r="1898" spans="3:21" ht="15">
      <c r="C1898" s="21"/>
      <c r="D1898" s="21"/>
      <c r="U1898" s="70"/>
    </row>
    <row r="1899" spans="3:21" ht="15">
      <c r="C1899" s="21"/>
      <c r="D1899" s="21"/>
      <c r="U1899" s="70"/>
    </row>
    <row r="1900" spans="3:21" ht="15">
      <c r="C1900" s="21"/>
      <c r="D1900" s="21"/>
      <c r="U1900" s="70"/>
    </row>
    <row r="1901" spans="3:21" ht="15">
      <c r="C1901" s="21"/>
      <c r="D1901" s="21"/>
      <c r="U1901" s="70"/>
    </row>
    <row r="1902" spans="3:21" ht="15">
      <c r="C1902" s="21"/>
      <c r="D1902" s="21"/>
      <c r="U1902" s="70"/>
    </row>
    <row r="1903" spans="3:21" ht="15">
      <c r="C1903" s="21"/>
      <c r="D1903" s="21"/>
      <c r="U1903" s="70"/>
    </row>
    <row r="1904" spans="3:21" ht="15">
      <c r="C1904" s="21"/>
      <c r="D1904" s="21"/>
      <c r="U1904" s="70"/>
    </row>
    <row r="1905" spans="3:21" ht="15">
      <c r="C1905" s="21"/>
      <c r="D1905" s="21"/>
      <c r="U1905" s="70"/>
    </row>
    <row r="1906" spans="3:21" ht="15">
      <c r="C1906" s="21"/>
      <c r="D1906" s="21"/>
      <c r="U1906" s="70"/>
    </row>
    <row r="1907" spans="3:21" ht="15">
      <c r="C1907" s="21"/>
      <c r="D1907" s="21"/>
      <c r="U1907" s="70"/>
    </row>
    <row r="1908" spans="3:21" ht="15">
      <c r="C1908" s="21"/>
      <c r="D1908" s="21"/>
      <c r="U1908" s="70"/>
    </row>
    <row r="1909" spans="3:21" ht="15">
      <c r="C1909" s="21"/>
      <c r="D1909" s="21"/>
      <c r="U1909" s="70"/>
    </row>
    <row r="1910" spans="3:21" ht="15">
      <c r="C1910" s="21"/>
      <c r="D1910" s="21"/>
      <c r="U1910" s="70"/>
    </row>
    <row r="1911" spans="3:21" ht="15">
      <c r="C1911" s="21"/>
      <c r="D1911" s="21"/>
      <c r="U1911" s="70"/>
    </row>
    <row r="1912" spans="3:21" ht="15">
      <c r="C1912" s="21"/>
      <c r="D1912" s="21"/>
      <c r="U1912" s="70"/>
    </row>
    <row r="1913" spans="3:21" ht="15">
      <c r="C1913" s="21"/>
      <c r="D1913" s="21"/>
      <c r="U1913" s="70"/>
    </row>
    <row r="1914" spans="3:21" ht="15">
      <c r="C1914" s="21"/>
      <c r="D1914" s="21"/>
      <c r="U1914" s="70"/>
    </row>
    <row r="1915" spans="3:21" ht="15">
      <c r="C1915" s="21"/>
      <c r="D1915" s="21"/>
      <c r="U1915" s="70"/>
    </row>
    <row r="1916" spans="3:21" ht="15">
      <c r="C1916" s="21"/>
      <c r="D1916" s="21"/>
      <c r="U1916" s="70"/>
    </row>
    <row r="1917" spans="3:21" ht="15">
      <c r="C1917" s="21"/>
      <c r="D1917" s="21"/>
      <c r="U1917" s="70"/>
    </row>
    <row r="1918" spans="3:21" ht="15">
      <c r="C1918" s="21"/>
      <c r="D1918" s="21"/>
      <c r="U1918" s="70"/>
    </row>
    <row r="1919" spans="3:21" ht="15">
      <c r="C1919" s="21"/>
      <c r="D1919" s="21"/>
      <c r="U1919" s="70"/>
    </row>
    <row r="1920" spans="3:21" ht="15">
      <c r="C1920" s="21"/>
      <c r="D1920" s="21"/>
      <c r="U1920" s="70"/>
    </row>
    <row r="1921" spans="3:21" ht="15">
      <c r="C1921" s="21"/>
      <c r="D1921" s="21"/>
      <c r="U1921" s="70"/>
    </row>
    <row r="1922" spans="3:21" ht="15">
      <c r="C1922" s="21"/>
      <c r="D1922" s="21"/>
      <c r="U1922" s="70"/>
    </row>
    <row r="1923" spans="3:21" ht="15">
      <c r="C1923" s="21"/>
      <c r="D1923" s="21"/>
      <c r="U1923" s="70"/>
    </row>
    <row r="1924" spans="3:21" ht="15">
      <c r="C1924" s="21"/>
      <c r="D1924" s="21"/>
      <c r="U1924" s="70"/>
    </row>
    <row r="1925" spans="3:21" ht="15">
      <c r="C1925" s="21"/>
      <c r="D1925" s="21"/>
      <c r="U1925" s="70"/>
    </row>
    <row r="1926" spans="3:21" ht="15">
      <c r="C1926" s="21"/>
      <c r="D1926" s="21"/>
      <c r="U1926" s="70"/>
    </row>
    <row r="1927" spans="3:21" ht="15">
      <c r="C1927" s="21"/>
      <c r="D1927" s="21"/>
      <c r="U1927" s="70"/>
    </row>
    <row r="1928" spans="3:21" ht="15">
      <c r="C1928" s="21"/>
      <c r="D1928" s="21"/>
      <c r="U1928" s="70"/>
    </row>
    <row r="1929" spans="3:21" ht="15">
      <c r="C1929" s="21"/>
      <c r="D1929" s="21"/>
      <c r="U1929" s="70"/>
    </row>
    <row r="1930" spans="3:21" ht="15">
      <c r="C1930" s="21"/>
      <c r="D1930" s="21"/>
      <c r="U1930" s="70"/>
    </row>
    <row r="1931" spans="3:21" ht="15">
      <c r="C1931" s="21"/>
      <c r="D1931" s="21"/>
      <c r="U1931" s="70"/>
    </row>
    <row r="1932" spans="3:21" ht="15">
      <c r="C1932" s="21"/>
      <c r="D1932" s="21"/>
      <c r="U1932" s="70"/>
    </row>
    <row r="1933" spans="3:21" ht="15">
      <c r="C1933" s="21"/>
      <c r="D1933" s="21"/>
      <c r="U1933" s="70"/>
    </row>
    <row r="1934" spans="3:21" ht="15">
      <c r="C1934" s="21"/>
      <c r="D1934" s="21"/>
      <c r="U1934" s="70"/>
    </row>
    <row r="1935" spans="3:21" ht="15">
      <c r="C1935" s="21"/>
      <c r="D1935" s="21"/>
      <c r="U1935" s="70"/>
    </row>
    <row r="1936" spans="3:21" ht="15">
      <c r="C1936" s="21"/>
      <c r="D1936" s="21"/>
      <c r="U1936" s="70"/>
    </row>
    <row r="1937" spans="3:21" ht="15">
      <c r="C1937" s="21"/>
      <c r="D1937" s="21"/>
      <c r="U1937" s="70"/>
    </row>
    <row r="1938" spans="3:21" ht="15">
      <c r="C1938" s="21"/>
      <c r="D1938" s="21"/>
      <c r="U1938" s="70"/>
    </row>
    <row r="1939" spans="3:21" ht="15">
      <c r="C1939" s="21"/>
      <c r="D1939" s="21"/>
      <c r="U1939" s="70"/>
    </row>
    <row r="1940" spans="3:21" ht="15">
      <c r="C1940" s="21"/>
      <c r="D1940" s="21"/>
      <c r="U1940" s="70"/>
    </row>
    <row r="1941" spans="3:21" ht="15">
      <c r="C1941" s="21"/>
      <c r="D1941" s="21"/>
      <c r="U1941" s="70"/>
    </row>
    <row r="1942" spans="3:21" ht="15">
      <c r="C1942" s="21"/>
      <c r="D1942" s="21"/>
      <c r="U1942" s="70"/>
    </row>
    <row r="1943" spans="3:21" ht="15">
      <c r="C1943" s="21"/>
      <c r="D1943" s="21"/>
      <c r="U1943" s="70"/>
    </row>
    <row r="1944" spans="3:21" ht="15">
      <c r="C1944" s="21"/>
      <c r="D1944" s="21"/>
      <c r="U1944" s="70"/>
    </row>
    <row r="1945" spans="3:21" ht="15">
      <c r="C1945" s="21"/>
      <c r="D1945" s="21"/>
      <c r="U1945" s="70"/>
    </row>
    <row r="1946" spans="3:21" ht="15">
      <c r="C1946" s="21"/>
      <c r="D1946" s="21"/>
      <c r="U1946" s="70"/>
    </row>
    <row r="1947" spans="3:21" ht="15">
      <c r="C1947" s="21"/>
      <c r="D1947" s="21"/>
      <c r="U1947" s="70"/>
    </row>
    <row r="1948" spans="3:21" ht="15">
      <c r="C1948" s="21"/>
      <c r="D1948" s="21"/>
      <c r="U1948" s="70"/>
    </row>
    <row r="1949" spans="3:21" ht="15">
      <c r="C1949" s="21"/>
      <c r="D1949" s="21"/>
      <c r="U1949" s="70"/>
    </row>
    <row r="1950" spans="3:21" ht="15">
      <c r="C1950" s="21"/>
      <c r="D1950" s="21"/>
      <c r="U1950" s="70"/>
    </row>
    <row r="1951" spans="3:21" ht="15">
      <c r="C1951" s="21"/>
      <c r="D1951" s="21"/>
      <c r="U1951" s="70"/>
    </row>
    <row r="1952" spans="3:21" ht="15">
      <c r="C1952" s="21"/>
      <c r="D1952" s="21"/>
      <c r="U1952" s="70"/>
    </row>
    <row r="1953" spans="3:21" ht="15">
      <c r="C1953" s="21"/>
      <c r="D1953" s="21"/>
      <c r="U1953" s="70"/>
    </row>
    <row r="1954" spans="3:21" ht="15">
      <c r="C1954" s="21"/>
      <c r="D1954" s="21"/>
      <c r="U1954" s="70"/>
    </row>
    <row r="1955" spans="3:21" ht="15">
      <c r="C1955" s="21"/>
      <c r="D1955" s="21"/>
      <c r="U1955" s="70"/>
    </row>
    <row r="1956" spans="3:21" ht="15">
      <c r="C1956" s="21"/>
      <c r="D1956" s="21"/>
      <c r="U1956" s="70"/>
    </row>
    <row r="1957" spans="3:21" ht="15">
      <c r="C1957" s="21"/>
      <c r="D1957" s="21"/>
      <c r="U1957" s="70"/>
    </row>
    <row r="1958" spans="3:21" ht="15">
      <c r="C1958" s="21"/>
      <c r="D1958" s="21"/>
      <c r="U1958" s="70"/>
    </row>
    <row r="1959" spans="3:21" ht="15">
      <c r="C1959" s="21"/>
      <c r="D1959" s="21"/>
      <c r="U1959" s="70"/>
    </row>
    <row r="1960" spans="3:21" ht="15">
      <c r="C1960" s="21"/>
      <c r="D1960" s="21"/>
      <c r="U1960" s="70"/>
    </row>
    <row r="1961" spans="3:21" ht="15">
      <c r="C1961" s="21"/>
      <c r="D1961" s="21"/>
      <c r="U1961" s="70"/>
    </row>
    <row r="1962" spans="3:21" ht="15">
      <c r="C1962" s="21"/>
      <c r="D1962" s="21"/>
      <c r="U1962" s="70"/>
    </row>
    <row r="1963" spans="3:21" ht="15">
      <c r="C1963" s="21"/>
      <c r="D1963" s="21"/>
      <c r="U1963" s="70"/>
    </row>
    <row r="1964" spans="3:21" ht="15">
      <c r="C1964" s="21"/>
      <c r="D1964" s="21"/>
      <c r="U1964" s="70"/>
    </row>
    <row r="1965" spans="3:21" ht="15">
      <c r="C1965" s="21"/>
      <c r="D1965" s="21"/>
      <c r="U1965" s="70"/>
    </row>
    <row r="1966" spans="3:21" ht="15">
      <c r="C1966" s="21"/>
      <c r="D1966" s="21"/>
      <c r="U1966" s="70"/>
    </row>
    <row r="1967" spans="3:21" ht="15">
      <c r="C1967" s="21"/>
      <c r="D1967" s="21"/>
      <c r="U1967" s="70"/>
    </row>
    <row r="1968" spans="3:21" ht="15">
      <c r="C1968" s="21"/>
      <c r="D1968" s="21"/>
      <c r="U1968" s="70"/>
    </row>
    <row r="1969" spans="3:21" ht="15">
      <c r="C1969" s="21"/>
      <c r="D1969" s="21"/>
      <c r="U1969" s="70"/>
    </row>
    <row r="1970" spans="3:21" ht="15">
      <c r="C1970" s="21"/>
      <c r="D1970" s="21"/>
      <c r="U1970" s="70"/>
    </row>
    <row r="1971" spans="3:21" ht="15">
      <c r="C1971" s="21"/>
      <c r="D1971" s="21"/>
      <c r="U1971" s="70"/>
    </row>
    <row r="1972" spans="3:21" ht="15">
      <c r="C1972" s="21"/>
      <c r="D1972" s="21"/>
      <c r="U1972" s="70"/>
    </row>
    <row r="1973" spans="3:21" ht="15">
      <c r="C1973" s="21"/>
      <c r="D1973" s="21"/>
      <c r="U1973" s="70"/>
    </row>
    <row r="1974" spans="3:21" ht="15">
      <c r="C1974" s="21"/>
      <c r="D1974" s="21"/>
      <c r="U1974" s="70"/>
    </row>
    <row r="1975" spans="3:21" ht="15">
      <c r="C1975" s="21"/>
      <c r="D1975" s="21"/>
      <c r="U1975" s="70"/>
    </row>
    <row r="1976" spans="3:21" ht="15">
      <c r="C1976" s="21"/>
      <c r="D1976" s="21"/>
      <c r="U1976" s="70"/>
    </row>
    <row r="1977" spans="3:21" ht="15">
      <c r="C1977" s="21"/>
      <c r="D1977" s="21"/>
      <c r="U1977" s="70"/>
    </row>
    <row r="1978" spans="3:21" ht="15">
      <c r="C1978" s="21"/>
      <c r="D1978" s="21"/>
      <c r="U1978" s="70"/>
    </row>
    <row r="1979" spans="3:21" ht="15">
      <c r="C1979" s="21"/>
      <c r="D1979" s="21"/>
      <c r="U1979" s="70"/>
    </row>
    <row r="1980" spans="3:21" ht="15">
      <c r="C1980" s="21"/>
      <c r="D1980" s="21"/>
      <c r="U1980" s="70"/>
    </row>
    <row r="1981" spans="3:21" ht="15">
      <c r="C1981" s="21"/>
      <c r="D1981" s="21"/>
      <c r="U1981" s="70"/>
    </row>
    <row r="1982" spans="3:21" ht="15">
      <c r="C1982" s="21"/>
      <c r="D1982" s="21"/>
      <c r="U1982" s="70"/>
    </row>
    <row r="1983" spans="3:21" ht="15">
      <c r="C1983" s="21"/>
      <c r="D1983" s="21"/>
      <c r="U1983" s="70"/>
    </row>
    <row r="1984" spans="3:21" ht="15">
      <c r="C1984" s="21"/>
      <c r="D1984" s="21"/>
      <c r="U1984" s="70"/>
    </row>
    <row r="1985" spans="3:21" ht="15">
      <c r="C1985" s="21"/>
      <c r="D1985" s="21"/>
      <c r="U1985" s="70"/>
    </row>
    <row r="1986" spans="3:21" ht="15">
      <c r="C1986" s="21"/>
      <c r="D1986" s="21"/>
      <c r="U1986" s="70"/>
    </row>
    <row r="1987" spans="3:21" ht="15">
      <c r="C1987" s="21"/>
      <c r="D1987" s="21"/>
      <c r="U1987" s="70"/>
    </row>
    <row r="1988" spans="3:21" ht="15">
      <c r="C1988" s="21"/>
      <c r="D1988" s="21"/>
      <c r="U1988" s="70"/>
    </row>
    <row r="1989" spans="3:21" ht="15">
      <c r="C1989" s="21"/>
      <c r="D1989" s="21"/>
      <c r="U1989" s="70"/>
    </row>
    <row r="1990" spans="3:21" ht="15">
      <c r="C1990" s="21"/>
      <c r="D1990" s="21"/>
      <c r="U1990" s="70"/>
    </row>
    <row r="1991" spans="3:21" ht="15">
      <c r="C1991" s="21"/>
      <c r="D1991" s="21"/>
      <c r="U1991" s="70"/>
    </row>
    <row r="1992" spans="3:21" ht="15">
      <c r="C1992" s="21"/>
      <c r="D1992" s="21"/>
      <c r="U1992" s="70"/>
    </row>
    <row r="1993" spans="3:21" ht="15">
      <c r="C1993" s="21"/>
      <c r="D1993" s="21"/>
      <c r="U1993" s="70"/>
    </row>
    <row r="1994" spans="3:21" ht="15">
      <c r="C1994" s="21"/>
      <c r="D1994" s="21"/>
      <c r="U1994" s="70"/>
    </row>
    <row r="1995" spans="3:21" ht="15">
      <c r="C1995" s="21"/>
      <c r="D1995" s="21"/>
      <c r="U1995" s="70"/>
    </row>
    <row r="1996" spans="3:21" ht="15">
      <c r="C1996" s="21"/>
      <c r="D1996" s="21"/>
      <c r="U1996" s="70"/>
    </row>
    <row r="1997" spans="3:21" ht="15">
      <c r="C1997" s="21"/>
      <c r="D1997" s="21"/>
      <c r="U1997" s="70"/>
    </row>
    <row r="1998" spans="3:21" ht="15">
      <c r="C1998" s="21"/>
      <c r="D1998" s="21"/>
      <c r="U1998" s="70"/>
    </row>
    <row r="1999" spans="3:21" ht="15">
      <c r="C1999" s="21"/>
      <c r="D1999" s="21"/>
      <c r="U1999" s="70"/>
    </row>
    <row r="2000" spans="3:21" ht="15">
      <c r="C2000" s="21"/>
      <c r="D2000" s="21"/>
      <c r="U2000" s="70"/>
    </row>
    <row r="2001" spans="3:21" ht="15">
      <c r="C2001" s="21"/>
      <c r="D2001" s="21"/>
      <c r="U2001" s="70"/>
    </row>
    <row r="2002" spans="3:21" ht="15">
      <c r="C2002" s="21"/>
      <c r="D2002" s="21"/>
      <c r="U2002" s="70"/>
    </row>
    <row r="2003" spans="3:21" ht="15">
      <c r="C2003" s="21"/>
      <c r="D2003" s="21"/>
      <c r="U2003" s="70"/>
    </row>
    <row r="2004" spans="3:21" ht="15">
      <c r="C2004" s="21"/>
      <c r="D2004" s="21"/>
      <c r="U2004" s="70"/>
    </row>
    <row r="2005" spans="3:21" ht="15">
      <c r="C2005" s="21"/>
      <c r="D2005" s="21"/>
      <c r="U2005" s="70"/>
    </row>
    <row r="2006" spans="3:21" ht="15">
      <c r="C2006" s="21"/>
      <c r="D2006" s="21"/>
      <c r="U2006" s="70"/>
    </row>
    <row r="2007" spans="3:21" ht="15">
      <c r="C2007" s="21"/>
      <c r="D2007" s="21"/>
      <c r="U2007" s="70"/>
    </row>
    <row r="2008" spans="3:21" ht="15">
      <c r="C2008" s="21"/>
      <c r="D2008" s="21"/>
      <c r="U2008" s="70"/>
    </row>
    <row r="2009" spans="3:21" ht="15">
      <c r="C2009" s="21"/>
      <c r="D2009" s="21"/>
      <c r="U2009" s="70"/>
    </row>
    <row r="2010" spans="3:21" ht="15">
      <c r="C2010" s="21"/>
      <c r="D2010" s="21"/>
      <c r="U2010" s="70"/>
    </row>
    <row r="2011" spans="3:21" ht="15">
      <c r="C2011" s="21"/>
      <c r="D2011" s="21"/>
      <c r="U2011" s="70"/>
    </row>
    <row r="2012" spans="3:21" ht="15">
      <c r="C2012" s="21"/>
      <c r="D2012" s="21"/>
      <c r="U2012" s="70"/>
    </row>
    <row r="2013" spans="3:21" ht="15">
      <c r="C2013" s="21"/>
      <c r="D2013" s="21"/>
      <c r="U2013" s="70"/>
    </row>
    <row r="2014" spans="3:21" ht="15">
      <c r="C2014" s="21"/>
      <c r="D2014" s="21"/>
      <c r="U2014" s="70"/>
    </row>
    <row r="2015" spans="3:21" ht="15">
      <c r="C2015" s="21"/>
      <c r="D2015" s="21"/>
      <c r="U2015" s="70"/>
    </row>
    <row r="2016" spans="3:21" ht="15">
      <c r="C2016" s="21"/>
      <c r="D2016" s="21"/>
      <c r="U2016" s="70"/>
    </row>
    <row r="2017" spans="3:21" ht="15">
      <c r="C2017" s="21"/>
      <c r="D2017" s="21"/>
      <c r="U2017" s="70"/>
    </row>
    <row r="2018" spans="3:21" ht="15">
      <c r="C2018" s="21"/>
      <c r="D2018" s="21"/>
      <c r="U2018" s="70"/>
    </row>
    <row r="2019" spans="3:21" ht="15">
      <c r="C2019" s="21"/>
      <c r="D2019" s="21"/>
      <c r="U2019" s="70"/>
    </row>
    <row r="2020" spans="3:21" ht="15">
      <c r="C2020" s="21"/>
      <c r="D2020" s="21"/>
      <c r="U2020" s="70"/>
    </row>
    <row r="2021" spans="3:21" ht="15">
      <c r="C2021" s="21"/>
      <c r="D2021" s="21"/>
      <c r="U2021" s="70"/>
    </row>
    <row r="2022" spans="3:21" ht="15">
      <c r="C2022" s="21"/>
      <c r="D2022" s="21"/>
      <c r="U2022" s="70"/>
    </row>
    <row r="2023" spans="3:21" ht="15">
      <c r="C2023" s="21"/>
      <c r="D2023" s="21"/>
      <c r="U2023" s="70"/>
    </row>
    <row r="2024" spans="3:21" ht="15">
      <c r="C2024" s="21"/>
      <c r="D2024" s="21"/>
      <c r="U2024" s="70"/>
    </row>
    <row r="2025" spans="3:21" ht="15">
      <c r="C2025" s="21"/>
      <c r="D2025" s="21"/>
      <c r="U2025" s="70"/>
    </row>
    <row r="2026" spans="3:21" ht="15">
      <c r="C2026" s="21"/>
      <c r="D2026" s="21"/>
      <c r="U2026" s="70"/>
    </row>
    <row r="2027" spans="3:21" ht="15">
      <c r="C2027" s="21"/>
      <c r="D2027" s="21"/>
      <c r="U2027" s="70"/>
    </row>
    <row r="2028" spans="3:21" ht="15">
      <c r="C2028" s="21"/>
      <c r="D2028" s="21"/>
      <c r="U2028" s="70"/>
    </row>
    <row r="2029" spans="3:21" ht="15">
      <c r="C2029" s="21"/>
      <c r="D2029" s="21"/>
      <c r="U2029" s="70"/>
    </row>
    <row r="2030" spans="3:21" ht="15">
      <c r="C2030" s="21"/>
      <c r="D2030" s="21"/>
      <c r="U2030" s="70"/>
    </row>
    <row r="2031" spans="3:21" ht="15">
      <c r="C2031" s="21"/>
      <c r="D2031" s="21"/>
      <c r="U2031" s="70"/>
    </row>
    <row r="2032" spans="3:21" ht="15">
      <c r="C2032" s="21"/>
      <c r="D2032" s="21"/>
      <c r="U2032" s="70"/>
    </row>
    <row r="2033" spans="3:21" ht="15">
      <c r="C2033" s="21"/>
      <c r="D2033" s="21"/>
      <c r="U2033" s="70"/>
    </row>
    <row r="2034" spans="3:21" ht="15">
      <c r="C2034" s="21"/>
      <c r="D2034" s="21"/>
      <c r="U2034" s="70"/>
    </row>
    <row r="2035" spans="3:21" ht="15">
      <c r="C2035" s="21"/>
      <c r="D2035" s="21"/>
      <c r="U2035" s="70"/>
    </row>
    <row r="2036" spans="3:21" ht="15">
      <c r="C2036" s="21"/>
      <c r="D2036" s="21"/>
      <c r="U2036" s="70"/>
    </row>
    <row r="2037" spans="3:21" ht="15">
      <c r="C2037" s="21"/>
      <c r="D2037" s="21"/>
      <c r="U2037" s="70"/>
    </row>
  </sheetData>
  <sheetProtection sheet="1" formatCells="0" formatColumns="0" formatRows="0"/>
  <conditionalFormatting sqref="U2:U101 C101 C2:C53">
    <cfRule type="cellIs" priority="76" dxfId="1" operator="equal" stopIfTrue="1">
      <formula>"f"</formula>
    </cfRule>
    <cfRule type="cellIs" priority="77" dxfId="4" operator="equal" stopIfTrue="1">
      <formula>"g"</formula>
    </cfRule>
  </conditionalFormatting>
  <conditionalFormatting sqref="A2:C4 U2:U101 A101:C101 C5:C53 A5:B100">
    <cfRule type="expression" priority="81" dxfId="1">
      <formula>$C2="F"</formula>
    </cfRule>
    <cfRule type="expression" priority="82" dxfId="0">
      <formula>OR($C2="G",$C2="M")</formula>
    </cfRule>
  </conditionalFormatting>
  <conditionalFormatting sqref="D2:S2 D3:N4 I6:K12 L6:Q101 O3:S101 D101:K101 I5:N5 D5:H53 I14:K100">
    <cfRule type="expression" priority="60" dxfId="1">
      <formula>$C2="F"</formula>
    </cfRule>
    <cfRule type="expression" priority="61" dxfId="0">
      <formula>OR($C2="G",$C2="M")</formula>
    </cfRule>
  </conditionalFormatting>
  <conditionalFormatting sqref="I13:K13">
    <cfRule type="expression" priority="54" dxfId="1">
      <formula>$C13="F"</formula>
    </cfRule>
    <cfRule type="expression" priority="55" dxfId="0">
      <formula>OR($C13="G",$C13="M")</formula>
    </cfRule>
  </conditionalFormatting>
  <conditionalFormatting sqref="W3">
    <cfRule type="cellIs" priority="53" dxfId="55" operator="equal">
      <formula>""</formula>
    </cfRule>
  </conditionalFormatting>
  <conditionalFormatting sqref="W4">
    <cfRule type="cellIs" priority="52" dxfId="56" operator="equal">
      <formula>""</formula>
    </cfRule>
  </conditionalFormatting>
  <conditionalFormatting sqref="W5">
    <cfRule type="cellIs" priority="51" dxfId="57" operator="equal">
      <formula>""</formula>
    </cfRule>
  </conditionalFormatting>
  <conditionalFormatting sqref="W6">
    <cfRule type="cellIs" priority="50" dxfId="58" operator="equal">
      <formula>""</formula>
    </cfRule>
  </conditionalFormatting>
  <conditionalFormatting sqref="W7">
    <cfRule type="cellIs" priority="49" dxfId="59" operator="equal">
      <formula>""</formula>
    </cfRule>
  </conditionalFormatting>
  <conditionalFormatting sqref="C54">
    <cfRule type="cellIs" priority="39" dxfId="1" operator="equal" stopIfTrue="1">
      <formula>"f"</formula>
    </cfRule>
    <cfRule type="cellIs" priority="40" dxfId="4" operator="equal" stopIfTrue="1">
      <formula>"g"</formula>
    </cfRule>
  </conditionalFormatting>
  <conditionalFormatting sqref="C54">
    <cfRule type="expression" priority="41" dxfId="1">
      <formula>$C54="F"</formula>
    </cfRule>
    <cfRule type="expression" priority="42" dxfId="0">
      <formula>OR($C54="G",$C54="M")</formula>
    </cfRule>
  </conditionalFormatting>
  <conditionalFormatting sqref="D54:H54">
    <cfRule type="expression" priority="37" dxfId="1">
      <formula>$C54="F"</formula>
    </cfRule>
    <cfRule type="expression" priority="38" dxfId="0">
      <formula>OR($C54="G",$C54="M")</formula>
    </cfRule>
  </conditionalFormatting>
  <conditionalFormatting sqref="C55">
    <cfRule type="cellIs" priority="33" dxfId="1" operator="equal" stopIfTrue="1">
      <formula>"f"</formula>
    </cfRule>
    <cfRule type="cellIs" priority="34" dxfId="4" operator="equal" stopIfTrue="1">
      <formula>"g"</formula>
    </cfRule>
  </conditionalFormatting>
  <conditionalFormatting sqref="C55">
    <cfRule type="expression" priority="35" dxfId="1">
      <formula>$C55="F"</formula>
    </cfRule>
    <cfRule type="expression" priority="36" dxfId="0">
      <formula>OR($C55="G",$C55="M")</formula>
    </cfRule>
  </conditionalFormatting>
  <conditionalFormatting sqref="D55:H55">
    <cfRule type="expression" priority="31" dxfId="1">
      <formula>$C55="F"</formula>
    </cfRule>
    <cfRule type="expression" priority="32" dxfId="0">
      <formula>OR($C55="G",$C55="M")</formula>
    </cfRule>
  </conditionalFormatting>
  <conditionalFormatting sqref="C56">
    <cfRule type="cellIs" priority="27" dxfId="1" operator="equal" stopIfTrue="1">
      <formula>"f"</formula>
    </cfRule>
    <cfRule type="cellIs" priority="28" dxfId="4" operator="equal" stopIfTrue="1">
      <formula>"g"</formula>
    </cfRule>
  </conditionalFormatting>
  <conditionalFormatting sqref="C56">
    <cfRule type="expression" priority="29" dxfId="1">
      <formula>$C56="F"</formula>
    </cfRule>
    <cfRule type="expression" priority="30" dxfId="0">
      <formula>OR($C56="G",$C56="M")</formula>
    </cfRule>
  </conditionalFormatting>
  <conditionalFormatting sqref="D56:H56">
    <cfRule type="expression" priority="25" dxfId="1">
      <formula>$C56="F"</formula>
    </cfRule>
    <cfRule type="expression" priority="26" dxfId="0">
      <formula>OR($C56="G",$C56="M")</formula>
    </cfRule>
  </conditionalFormatting>
  <conditionalFormatting sqref="C57">
    <cfRule type="cellIs" priority="21" dxfId="1" operator="equal" stopIfTrue="1">
      <formula>"f"</formula>
    </cfRule>
    <cfRule type="cellIs" priority="22" dxfId="4" operator="equal" stopIfTrue="1">
      <formula>"g"</formula>
    </cfRule>
  </conditionalFormatting>
  <conditionalFormatting sqref="C57">
    <cfRule type="expression" priority="23" dxfId="1">
      <formula>$C57="F"</formula>
    </cfRule>
    <cfRule type="expression" priority="24" dxfId="0">
      <formula>OR($C57="G",$C57="M")</formula>
    </cfRule>
  </conditionalFormatting>
  <conditionalFormatting sqref="D57:H57">
    <cfRule type="expression" priority="19" dxfId="1">
      <formula>$C57="F"</formula>
    </cfRule>
    <cfRule type="expression" priority="20" dxfId="0">
      <formula>OR($C57="G",$C57="M")</formula>
    </cfRule>
  </conditionalFormatting>
  <conditionalFormatting sqref="C58">
    <cfRule type="cellIs" priority="15" dxfId="1" operator="equal" stopIfTrue="1">
      <formula>"f"</formula>
    </cfRule>
    <cfRule type="cellIs" priority="16" dxfId="4" operator="equal" stopIfTrue="1">
      <formula>"g"</formula>
    </cfRule>
  </conditionalFormatting>
  <conditionalFormatting sqref="C58">
    <cfRule type="expression" priority="17" dxfId="1">
      <formula>$C58="F"</formula>
    </cfRule>
    <cfRule type="expression" priority="18" dxfId="0">
      <formula>OR($C58="G",$C58="M")</formula>
    </cfRule>
  </conditionalFormatting>
  <conditionalFormatting sqref="D58:H58">
    <cfRule type="expression" priority="13" dxfId="1">
      <formula>$C58="F"</formula>
    </cfRule>
    <cfRule type="expression" priority="14" dxfId="0">
      <formula>OR($C58="G",$C58="M")</formula>
    </cfRule>
  </conditionalFormatting>
  <conditionalFormatting sqref="C59">
    <cfRule type="cellIs" priority="9" dxfId="1" operator="equal" stopIfTrue="1">
      <formula>"f"</formula>
    </cfRule>
    <cfRule type="cellIs" priority="10" dxfId="4" operator="equal" stopIfTrue="1">
      <formula>"g"</formula>
    </cfRule>
  </conditionalFormatting>
  <conditionalFormatting sqref="C59">
    <cfRule type="expression" priority="11" dxfId="1">
      <formula>$C59="F"</formula>
    </cfRule>
    <cfRule type="expression" priority="12" dxfId="0">
      <formula>OR($C59="G",$C59="M")</formula>
    </cfRule>
  </conditionalFormatting>
  <conditionalFormatting sqref="D59:H59">
    <cfRule type="expression" priority="7" dxfId="1">
      <formula>$C59="F"</formula>
    </cfRule>
    <cfRule type="expression" priority="8" dxfId="0">
      <formula>OR($C59="G",$C59="M")</formula>
    </cfRule>
  </conditionalFormatting>
  <conditionalFormatting sqref="C60:C100">
    <cfRule type="cellIs" priority="3" dxfId="1" operator="equal" stopIfTrue="1">
      <formula>"f"</formula>
    </cfRule>
    <cfRule type="cellIs" priority="4" dxfId="4" operator="equal" stopIfTrue="1">
      <formula>"g"</formula>
    </cfRule>
  </conditionalFormatting>
  <conditionalFormatting sqref="C60:C100">
    <cfRule type="expression" priority="5" dxfId="1">
      <formula>$C60="F"</formula>
    </cfRule>
    <cfRule type="expression" priority="6" dxfId="0">
      <formula>OR($C60="G",$C60="M")</formula>
    </cfRule>
  </conditionalFormatting>
  <conditionalFormatting sqref="D60:H100">
    <cfRule type="expression" priority="1" dxfId="1">
      <formula>$C60="F"</formula>
    </cfRule>
    <cfRule type="expression" priority="2" dxfId="0">
      <formula>OR($C60="G",$C60="M")</formula>
    </cfRule>
  </conditionalFormatting>
  <printOptions/>
  <pageMargins left="0.46" right="0.29" top="0.24" bottom="0.19" header="0.22" footer="0.16"/>
  <pageSetup fitToHeight="1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4:H82"/>
  <sheetViews>
    <sheetView zoomScalePageLayoutView="0" workbookViewId="0" topLeftCell="A16">
      <selection activeCell="I11" sqref="I11"/>
    </sheetView>
  </sheetViews>
  <sheetFormatPr defaultColWidth="11.421875" defaultRowHeight="12.75"/>
  <sheetData>
    <row r="4" spans="2:8" ht="12.75">
      <c r="B4" s="2" t="s">
        <v>2</v>
      </c>
      <c r="C4" s="2" t="s">
        <v>1</v>
      </c>
      <c r="D4" s="2" t="s">
        <v>3</v>
      </c>
      <c r="E4" s="3"/>
      <c r="F4" s="2" t="s">
        <v>24</v>
      </c>
      <c r="G4" s="2" t="s">
        <v>1</v>
      </c>
      <c r="H4" s="2" t="s">
        <v>25</v>
      </c>
    </row>
    <row r="5" spans="2:8" ht="12.75">
      <c r="B5" s="9">
        <v>0</v>
      </c>
      <c r="C5" s="2">
        <v>0</v>
      </c>
      <c r="D5" s="8">
        <v>0</v>
      </c>
      <c r="E5" s="3"/>
      <c r="F5" s="9">
        <v>0</v>
      </c>
      <c r="G5" s="2">
        <v>0</v>
      </c>
      <c r="H5" s="8">
        <v>0</v>
      </c>
    </row>
    <row r="6" spans="2:8" ht="15">
      <c r="B6" s="5">
        <v>6.49</v>
      </c>
      <c r="C6" s="7">
        <v>0</v>
      </c>
      <c r="D6" s="13">
        <v>10.99</v>
      </c>
      <c r="E6" s="3"/>
      <c r="F6" s="5">
        <v>5.79</v>
      </c>
      <c r="G6" s="4">
        <v>0</v>
      </c>
      <c r="H6" s="13">
        <v>9.99</v>
      </c>
    </row>
    <row r="7" spans="2:8" ht="15">
      <c r="B7" s="10">
        <v>6.5</v>
      </c>
      <c r="C7" s="11">
        <v>0.5</v>
      </c>
      <c r="D7" s="14">
        <v>11</v>
      </c>
      <c r="E7" s="3"/>
      <c r="F7" s="10">
        <v>5.8</v>
      </c>
      <c r="G7" s="12">
        <v>0.2</v>
      </c>
      <c r="H7" s="14">
        <v>10</v>
      </c>
    </row>
    <row r="8" spans="2:8" ht="15">
      <c r="B8" s="5">
        <v>6.53</v>
      </c>
      <c r="C8" s="7">
        <v>0.7499999999999999</v>
      </c>
      <c r="D8" s="13">
        <v>11.25</v>
      </c>
      <c r="E8" s="3"/>
      <c r="F8" s="5">
        <v>5.83</v>
      </c>
      <c r="G8" s="4">
        <v>0.3</v>
      </c>
      <c r="H8" s="13">
        <v>10.25</v>
      </c>
    </row>
    <row r="9" spans="2:8" ht="15">
      <c r="B9" s="5">
        <f>(B8+B10)/2</f>
        <v>6.5649999999999995</v>
      </c>
      <c r="C9" s="7">
        <v>0.8749999999999999</v>
      </c>
      <c r="D9" s="13">
        <f>(D8+D10)/2</f>
        <v>11.375</v>
      </c>
      <c r="E9" s="3"/>
      <c r="F9" s="5">
        <f>(F8+F10)/2</f>
        <v>5.865</v>
      </c>
      <c r="G9" s="4">
        <v>0.35</v>
      </c>
      <c r="H9" s="13">
        <f>(H8+H10)/2</f>
        <v>10.375</v>
      </c>
    </row>
    <row r="10" spans="2:8" ht="15">
      <c r="B10" s="10">
        <v>6.6</v>
      </c>
      <c r="C10" s="11">
        <v>1</v>
      </c>
      <c r="D10" s="14">
        <v>11.5</v>
      </c>
      <c r="E10" s="3"/>
      <c r="F10" s="10">
        <v>5.9</v>
      </c>
      <c r="G10" s="12">
        <v>0.4</v>
      </c>
      <c r="H10" s="14">
        <v>10.5</v>
      </c>
    </row>
    <row r="11" spans="2:8" ht="15">
      <c r="B11" s="5">
        <f>(B10+B12)/2</f>
        <v>6.6499999999999995</v>
      </c>
      <c r="C11" s="7">
        <v>1.125</v>
      </c>
      <c r="D11" s="13">
        <f>(D10+D12)/2</f>
        <v>11.5625</v>
      </c>
      <c r="E11" s="3"/>
      <c r="F11" s="5">
        <f>(F10+F12)/2</f>
        <v>5.925000000000001</v>
      </c>
      <c r="G11" s="4">
        <v>0.45</v>
      </c>
      <c r="H11" s="13">
        <f>(H10+H12)/2</f>
        <v>10.625</v>
      </c>
    </row>
    <row r="12" spans="2:8" ht="15">
      <c r="B12" s="5">
        <f>(B14+B10)/2</f>
        <v>6.699999999999999</v>
      </c>
      <c r="C12" s="7">
        <v>1.25</v>
      </c>
      <c r="D12" s="13">
        <f>(D14+D10)/2</f>
        <v>11.625</v>
      </c>
      <c r="E12" s="3"/>
      <c r="F12" s="5">
        <f>(F14+F10)/2</f>
        <v>5.95</v>
      </c>
      <c r="G12" s="4">
        <v>0.5</v>
      </c>
      <c r="H12" s="13">
        <f>(H14+H10)/2</f>
        <v>10.75</v>
      </c>
    </row>
    <row r="13" spans="2:8" ht="15">
      <c r="B13" s="5">
        <f>(B12+B14)/2</f>
        <v>6.75</v>
      </c>
      <c r="C13" s="7">
        <v>1.375</v>
      </c>
      <c r="D13" s="13">
        <f>(D12+D14)/2</f>
        <v>11.6875</v>
      </c>
      <c r="E13" s="3"/>
      <c r="F13" s="5">
        <f>(F12+F14)/2</f>
        <v>5.975</v>
      </c>
      <c r="G13" s="4">
        <v>0.55</v>
      </c>
      <c r="H13" s="13">
        <f>(H12+H14)/2</f>
        <v>10.875</v>
      </c>
    </row>
    <row r="14" spans="2:8" ht="15">
      <c r="B14" s="10">
        <v>6.8</v>
      </c>
      <c r="C14" s="11">
        <v>1.4999999999999998</v>
      </c>
      <c r="D14" s="14">
        <v>11.75</v>
      </c>
      <c r="E14" s="3"/>
      <c r="F14" s="10">
        <v>6</v>
      </c>
      <c r="G14" s="12">
        <v>0.6</v>
      </c>
      <c r="H14" s="14">
        <v>11</v>
      </c>
    </row>
    <row r="15" spans="2:8" ht="15">
      <c r="B15" s="5">
        <f>(B14+B16)/2</f>
        <v>6.85</v>
      </c>
      <c r="C15" s="7">
        <v>1.625</v>
      </c>
      <c r="D15" s="13">
        <f>(D14+D16)/2</f>
        <v>11.8125</v>
      </c>
      <c r="E15" s="3"/>
      <c r="F15" s="5">
        <f>(F14+F16)/2</f>
        <v>6.125</v>
      </c>
      <c r="G15" s="4">
        <v>0.65</v>
      </c>
      <c r="H15" s="13">
        <f>(H14+H16)/2</f>
        <v>11.125</v>
      </c>
    </row>
    <row r="16" spans="2:8" ht="15">
      <c r="B16" s="5">
        <f>(B18+B14)/2</f>
        <v>6.9</v>
      </c>
      <c r="C16" s="7">
        <v>1.7499999999999998</v>
      </c>
      <c r="D16" s="13">
        <f>(D18+D14)/2</f>
        <v>11.875</v>
      </c>
      <c r="E16" s="3"/>
      <c r="F16" s="5">
        <f>(F18+F14)/2</f>
        <v>6.25</v>
      </c>
      <c r="G16" s="4">
        <v>0.7</v>
      </c>
      <c r="H16" s="13">
        <f>(H18+H14)/2</f>
        <v>11.25</v>
      </c>
    </row>
    <row r="17" spans="2:8" ht="15">
      <c r="B17" s="5">
        <f>(B16+B18)/2</f>
        <v>6.95</v>
      </c>
      <c r="C17" s="7">
        <v>1.875</v>
      </c>
      <c r="D17" s="13">
        <f>(D16+D18)/2</f>
        <v>11.9375</v>
      </c>
      <c r="E17" s="3"/>
      <c r="F17" s="5">
        <f>(F16+F18)/2</f>
        <v>6.375</v>
      </c>
      <c r="G17" s="4">
        <v>0.75</v>
      </c>
      <c r="H17" s="13">
        <f>(H16+H18)/2</f>
        <v>11.375</v>
      </c>
    </row>
    <row r="18" spans="2:8" ht="15">
      <c r="B18" s="10">
        <v>7</v>
      </c>
      <c r="C18" s="11">
        <v>2</v>
      </c>
      <c r="D18" s="14">
        <v>12</v>
      </c>
      <c r="E18" s="3"/>
      <c r="F18" s="10">
        <v>6.5</v>
      </c>
      <c r="G18" s="12">
        <v>0.8</v>
      </c>
      <c r="H18" s="14">
        <v>11.5</v>
      </c>
    </row>
    <row r="19" spans="2:8" ht="15">
      <c r="B19" s="5">
        <f>(B18+B20)/2</f>
        <v>7.125</v>
      </c>
      <c r="C19" s="7">
        <v>2.125</v>
      </c>
      <c r="D19" s="13">
        <f>(D18+D20)/2</f>
        <v>12.3375</v>
      </c>
      <c r="E19" s="3"/>
      <c r="F19" s="5">
        <f>(F18+F20)/2</f>
        <v>6.625</v>
      </c>
      <c r="G19" s="4">
        <v>0.85</v>
      </c>
      <c r="H19" s="13">
        <f>(H18+H20)/2</f>
        <v>11.55</v>
      </c>
    </row>
    <row r="20" spans="2:8" ht="15">
      <c r="B20" s="5">
        <f>(B22+B18)/2</f>
        <v>7.25</v>
      </c>
      <c r="C20" s="7">
        <v>2.25</v>
      </c>
      <c r="D20" s="13">
        <f>(D22+D18)/2</f>
        <v>12.675</v>
      </c>
      <c r="E20" s="3"/>
      <c r="F20" s="5">
        <f>(F22+F18)/2</f>
        <v>6.75</v>
      </c>
      <c r="G20" s="4">
        <v>0.9</v>
      </c>
      <c r="H20" s="13">
        <f>(H22+H18)/2</f>
        <v>11.6</v>
      </c>
    </row>
    <row r="21" spans="2:8" ht="15">
      <c r="B21" s="5">
        <f>(B20+B22)/2</f>
        <v>7.375</v>
      </c>
      <c r="C21" s="7">
        <v>2.3749999999999996</v>
      </c>
      <c r="D21" s="13">
        <f>(D20+D22)/2</f>
        <v>13.0125</v>
      </c>
      <c r="E21" s="3"/>
      <c r="F21" s="5">
        <f>(F20+F22)/2</f>
        <v>6.875</v>
      </c>
      <c r="G21" s="4">
        <v>0.95</v>
      </c>
      <c r="H21" s="13">
        <f>(H20+H22)/2</f>
        <v>11.649999999999999</v>
      </c>
    </row>
    <row r="22" spans="2:8" ht="15">
      <c r="B22" s="10">
        <v>7.5</v>
      </c>
      <c r="C22" s="11">
        <v>2.5</v>
      </c>
      <c r="D22" s="14">
        <v>13.35</v>
      </c>
      <c r="E22" s="3"/>
      <c r="F22" s="10">
        <v>7</v>
      </c>
      <c r="G22" s="12">
        <v>1</v>
      </c>
      <c r="H22" s="14">
        <v>11.7</v>
      </c>
    </row>
    <row r="23" spans="2:8" ht="15">
      <c r="B23" s="5">
        <f>(B22+B24)/2</f>
        <v>7.55</v>
      </c>
      <c r="C23" s="7">
        <v>2.625</v>
      </c>
      <c r="D23" s="13">
        <f>(D22+D24)/2</f>
        <v>13.6875</v>
      </c>
      <c r="E23" s="3"/>
      <c r="F23" s="5">
        <f>(F22+F24)/2</f>
        <v>7.125</v>
      </c>
      <c r="G23" s="4">
        <v>1.05</v>
      </c>
      <c r="H23" s="13">
        <f>(H22+H24)/2</f>
        <v>11.774999999999999</v>
      </c>
    </row>
    <row r="24" spans="2:8" ht="15">
      <c r="B24" s="5">
        <f>(B26+B22)/2</f>
        <v>7.6</v>
      </c>
      <c r="C24" s="7">
        <v>2.75</v>
      </c>
      <c r="D24" s="13">
        <f>(D26+D22)/2</f>
        <v>14.024999999999999</v>
      </c>
      <c r="E24" s="3"/>
      <c r="F24" s="5">
        <f>(F26+F22)/2</f>
        <v>7.25</v>
      </c>
      <c r="G24" s="4">
        <v>1.1</v>
      </c>
      <c r="H24" s="13">
        <f>(H26+H22)/2</f>
        <v>11.85</v>
      </c>
    </row>
    <row r="25" spans="2:8" ht="15">
      <c r="B25" s="5">
        <f>(B24+B26)/2</f>
        <v>7.65</v>
      </c>
      <c r="C25" s="7">
        <v>2.8749999999999996</v>
      </c>
      <c r="D25" s="13">
        <f>(D24+D26)/2</f>
        <v>14.362499999999999</v>
      </c>
      <c r="E25" s="3"/>
      <c r="F25" s="5">
        <f>(F24+F26)/2</f>
        <v>7.375</v>
      </c>
      <c r="G25" s="4">
        <v>1.15</v>
      </c>
      <c r="H25" s="13">
        <f>(H24+H26)/2</f>
        <v>11.925</v>
      </c>
    </row>
    <row r="26" spans="2:8" ht="15">
      <c r="B26" s="10">
        <v>7.7</v>
      </c>
      <c r="C26" s="11">
        <v>2.9999999999999996</v>
      </c>
      <c r="D26" s="14">
        <v>14.7</v>
      </c>
      <c r="E26" s="3"/>
      <c r="F26" s="10">
        <v>7.5</v>
      </c>
      <c r="G26" s="12">
        <v>1.2</v>
      </c>
      <c r="H26" s="14">
        <v>12</v>
      </c>
    </row>
    <row r="27" spans="2:8" ht="15">
      <c r="B27" s="5">
        <f>(B26+B28)/2</f>
        <v>7.775</v>
      </c>
      <c r="C27" s="7">
        <v>3.125</v>
      </c>
      <c r="D27" s="13">
        <f>(D26+D28)/2</f>
        <v>15.0625</v>
      </c>
      <c r="E27" s="1"/>
      <c r="F27" s="5">
        <f>(F26+F28)/2</f>
        <v>7.5625</v>
      </c>
      <c r="G27" s="4">
        <v>1.25</v>
      </c>
      <c r="H27" s="13">
        <f>(H26+H28)/2</f>
        <v>12.325</v>
      </c>
    </row>
    <row r="28" spans="2:8" ht="15">
      <c r="B28" s="5">
        <f>(B30+B26)/2</f>
        <v>7.85</v>
      </c>
      <c r="C28" s="7">
        <v>3.25</v>
      </c>
      <c r="D28" s="13">
        <f>(D30+D26)/2</f>
        <v>15.424999999999999</v>
      </c>
      <c r="E28" s="1"/>
      <c r="F28" s="5">
        <f>(F30+F26)/2</f>
        <v>7.625</v>
      </c>
      <c r="G28" s="4">
        <v>1.3</v>
      </c>
      <c r="H28" s="13">
        <f>(H30+H26)/2</f>
        <v>12.65</v>
      </c>
    </row>
    <row r="29" spans="2:8" ht="15">
      <c r="B29" s="5">
        <f>(B28+B30)/2</f>
        <v>7.925</v>
      </c>
      <c r="C29" s="7">
        <v>3.375</v>
      </c>
      <c r="D29" s="13">
        <f>(D28+D30)/2</f>
        <v>15.787499999999998</v>
      </c>
      <c r="E29" s="1"/>
      <c r="F29" s="5">
        <f>(F28+F30)/2</f>
        <v>7.6875</v>
      </c>
      <c r="G29" s="4">
        <v>1.35</v>
      </c>
      <c r="H29" s="13">
        <f>(H28+H30)/2</f>
        <v>12.975000000000001</v>
      </c>
    </row>
    <row r="30" spans="2:8" ht="15">
      <c r="B30" s="10">
        <v>8</v>
      </c>
      <c r="C30" s="11">
        <v>3.4999999999999996</v>
      </c>
      <c r="D30" s="14">
        <v>16.15</v>
      </c>
      <c r="E30" s="1"/>
      <c r="F30" s="10">
        <v>7.75</v>
      </c>
      <c r="G30" s="12">
        <v>1.4</v>
      </c>
      <c r="H30" s="14">
        <v>13.3</v>
      </c>
    </row>
    <row r="31" spans="2:8" ht="15">
      <c r="B31" s="5">
        <f>(B30+B32)/2</f>
        <v>8.2</v>
      </c>
      <c r="C31" s="7">
        <v>3.6249999999999996</v>
      </c>
      <c r="D31" s="13">
        <f>(D30+D32)/2</f>
        <v>16.5</v>
      </c>
      <c r="E31" s="1"/>
      <c r="F31" s="5">
        <f>(F30+F32)/2</f>
        <v>7.8125</v>
      </c>
      <c r="G31" s="4">
        <v>1.45</v>
      </c>
      <c r="H31" s="13">
        <f>(H30+H32)/2</f>
        <v>13.65</v>
      </c>
    </row>
    <row r="32" spans="2:8" ht="15">
      <c r="B32" s="5">
        <f>(B34+B30)/2</f>
        <v>8.4</v>
      </c>
      <c r="C32" s="7">
        <v>3.75</v>
      </c>
      <c r="D32" s="13">
        <f>(D34+D30)/2</f>
        <v>16.85</v>
      </c>
      <c r="E32" s="1"/>
      <c r="F32" s="5">
        <f>(F34+F30)/2</f>
        <v>7.875</v>
      </c>
      <c r="G32" s="4">
        <v>1.5</v>
      </c>
      <c r="H32" s="13">
        <f>(H34+H30)/2</f>
        <v>14</v>
      </c>
    </row>
    <row r="33" spans="2:8" ht="15">
      <c r="B33" s="5">
        <f>(B32+B34)/2</f>
        <v>8.600000000000001</v>
      </c>
      <c r="C33" s="7">
        <v>3.875</v>
      </c>
      <c r="D33" s="13">
        <f>(D32+D34)/2</f>
        <v>17.200000000000003</v>
      </c>
      <c r="E33" s="1"/>
      <c r="F33" s="5">
        <f>(F32+F34)/2</f>
        <v>7.9375</v>
      </c>
      <c r="G33" s="4">
        <v>1.55</v>
      </c>
      <c r="H33" s="13">
        <f>(H32+H34)/2</f>
        <v>14.35</v>
      </c>
    </row>
    <row r="34" spans="2:8" ht="15">
      <c r="B34" s="10">
        <v>8.8</v>
      </c>
      <c r="C34" s="11">
        <v>4</v>
      </c>
      <c r="D34" s="14">
        <v>17.55</v>
      </c>
      <c r="E34" s="1"/>
      <c r="F34" s="10">
        <v>8</v>
      </c>
      <c r="G34" s="12">
        <v>1.6</v>
      </c>
      <c r="H34" s="14">
        <v>14.7</v>
      </c>
    </row>
    <row r="35" spans="2:8" ht="15">
      <c r="B35" s="5">
        <f>(B34+B36)/2</f>
        <v>9.075000000000001</v>
      </c>
      <c r="C35" s="7">
        <v>4.124999999999999</v>
      </c>
      <c r="D35" s="13">
        <f>(D34+D36)/2</f>
        <v>17.9125</v>
      </c>
      <c r="E35" s="1"/>
      <c r="F35" s="5">
        <f>(F34+F36)/2</f>
        <v>8.2</v>
      </c>
      <c r="G35" s="4">
        <v>1.65</v>
      </c>
      <c r="H35" s="13">
        <f>(H34+H36)/2</f>
        <v>15.05</v>
      </c>
    </row>
    <row r="36" spans="2:8" ht="15">
      <c r="B36" s="5">
        <f>(B38+B34)/2</f>
        <v>9.350000000000001</v>
      </c>
      <c r="C36" s="7">
        <v>4.25</v>
      </c>
      <c r="D36" s="13">
        <f>(D38+D34)/2</f>
        <v>18.275</v>
      </c>
      <c r="E36" s="1"/>
      <c r="F36" s="5">
        <f>(F38+F34)/2</f>
        <v>8.4</v>
      </c>
      <c r="G36" s="4">
        <v>1.7</v>
      </c>
      <c r="H36" s="13">
        <f>(H38+H34)/2</f>
        <v>15.4</v>
      </c>
    </row>
    <row r="37" spans="2:8" ht="15">
      <c r="B37" s="5">
        <f>(B36+B38)/2</f>
        <v>9.625</v>
      </c>
      <c r="C37" s="7">
        <v>4.375</v>
      </c>
      <c r="D37" s="13">
        <f>(D36+D38)/2</f>
        <v>18.6375</v>
      </c>
      <c r="E37" s="1"/>
      <c r="F37" s="5">
        <f>(F36+F38)/2</f>
        <v>8.600000000000001</v>
      </c>
      <c r="G37" s="4">
        <v>1.75</v>
      </c>
      <c r="H37" s="13">
        <f>(H36+H38)/2</f>
        <v>15.75</v>
      </c>
    </row>
    <row r="38" spans="2:8" ht="15">
      <c r="B38" s="10">
        <v>9.9</v>
      </c>
      <c r="C38" s="11">
        <v>4.5</v>
      </c>
      <c r="D38" s="14">
        <v>19</v>
      </c>
      <c r="E38" s="1"/>
      <c r="F38" s="10">
        <v>8.8</v>
      </c>
      <c r="G38" s="12">
        <v>1.8</v>
      </c>
      <c r="H38" s="14">
        <v>16.1</v>
      </c>
    </row>
    <row r="39" spans="2:8" ht="15">
      <c r="B39" s="5">
        <f>(B38+B40)/2</f>
        <v>10.15</v>
      </c>
      <c r="C39" s="7">
        <v>4.625</v>
      </c>
      <c r="D39" s="13">
        <f>(D38+D40)/2</f>
        <v>19.3625</v>
      </c>
      <c r="E39" s="1"/>
      <c r="F39" s="5">
        <f>(F38+F40)/2</f>
        <v>9.075000000000001</v>
      </c>
      <c r="G39" s="4">
        <v>1.85</v>
      </c>
      <c r="H39" s="13">
        <f>(H38+H40)/2</f>
        <v>16.450000000000003</v>
      </c>
    </row>
    <row r="40" spans="2:8" ht="15">
      <c r="B40" s="5">
        <f>(B42+B38)/2</f>
        <v>10.4</v>
      </c>
      <c r="C40" s="7">
        <v>4.749999999999999</v>
      </c>
      <c r="D40" s="13">
        <f>(D42+D38)/2</f>
        <v>19.725</v>
      </c>
      <c r="E40" s="1"/>
      <c r="F40" s="5">
        <f>(F42+F38)/2</f>
        <v>9.350000000000001</v>
      </c>
      <c r="G40" s="4">
        <v>1.9</v>
      </c>
      <c r="H40" s="13">
        <f>(H42+H38)/2</f>
        <v>16.8</v>
      </c>
    </row>
    <row r="41" spans="2:8" ht="15">
      <c r="B41" s="5">
        <f>(B40+B42)/2</f>
        <v>10.65</v>
      </c>
      <c r="C41" s="7">
        <v>4.875</v>
      </c>
      <c r="D41" s="13">
        <f>(D40+D42)/2</f>
        <v>20.0875</v>
      </c>
      <c r="E41" s="1"/>
      <c r="F41" s="5">
        <f>(F40+F42)/2</f>
        <v>9.625</v>
      </c>
      <c r="G41" s="4">
        <v>1.95</v>
      </c>
      <c r="H41" s="13">
        <f>(H40+H42)/2</f>
        <v>17.15</v>
      </c>
    </row>
    <row r="42" spans="2:8" ht="15">
      <c r="B42" s="10">
        <v>10.9</v>
      </c>
      <c r="C42" s="11">
        <v>5</v>
      </c>
      <c r="D42" s="14">
        <v>20.45</v>
      </c>
      <c r="E42" s="1"/>
      <c r="F42" s="10">
        <v>9.9</v>
      </c>
      <c r="G42" s="12">
        <v>2</v>
      </c>
      <c r="H42" s="14">
        <v>17.5</v>
      </c>
    </row>
    <row r="43" spans="2:8" ht="15">
      <c r="B43" s="5">
        <f>(B42+B44)/2</f>
        <v>11.15</v>
      </c>
      <c r="C43" s="7">
        <v>5.124999999999999</v>
      </c>
      <c r="D43" s="13">
        <f>(D42+D44)/2</f>
        <v>20.825</v>
      </c>
      <c r="E43" s="1"/>
      <c r="F43" s="5">
        <f>(F42+F44)/2</f>
        <v>10.15</v>
      </c>
      <c r="G43" s="4">
        <v>2.05</v>
      </c>
      <c r="H43" s="13">
        <f>(H42+H44)/2</f>
        <v>17.875</v>
      </c>
    </row>
    <row r="44" spans="2:8" ht="15">
      <c r="B44" s="5">
        <f>(B46+B42)/2</f>
        <v>11.4</v>
      </c>
      <c r="C44" s="7">
        <v>5.25</v>
      </c>
      <c r="D44" s="13">
        <f>(D46+D42)/2</f>
        <v>21.2</v>
      </c>
      <c r="E44" s="1"/>
      <c r="F44" s="5">
        <f>(F46+F42)/2</f>
        <v>10.4</v>
      </c>
      <c r="G44" s="4">
        <v>2.1</v>
      </c>
      <c r="H44" s="13">
        <f>(H46+H42)/2</f>
        <v>18.25</v>
      </c>
    </row>
    <row r="45" spans="2:8" ht="15">
      <c r="B45" s="5">
        <f>(B44+B46)/2</f>
        <v>11.65</v>
      </c>
      <c r="C45" s="7">
        <v>5.374999999999999</v>
      </c>
      <c r="D45" s="13">
        <f>(D44+D46)/2</f>
        <v>21.575</v>
      </c>
      <c r="E45" s="1"/>
      <c r="F45" s="5">
        <f>(F44+F46)/2</f>
        <v>10.65</v>
      </c>
      <c r="G45" s="4">
        <v>2.15</v>
      </c>
      <c r="H45" s="13">
        <f>(H44+H46)/2</f>
        <v>18.625</v>
      </c>
    </row>
    <row r="46" spans="2:8" ht="15">
      <c r="B46" s="10">
        <v>11.9</v>
      </c>
      <c r="C46" s="11">
        <v>5.5</v>
      </c>
      <c r="D46" s="14">
        <v>21.95</v>
      </c>
      <c r="E46" s="1"/>
      <c r="F46" s="10">
        <v>10.9</v>
      </c>
      <c r="G46" s="12">
        <v>2.2</v>
      </c>
      <c r="H46" s="14">
        <v>19</v>
      </c>
    </row>
    <row r="47" spans="2:8" ht="15">
      <c r="B47" s="5">
        <f>(B46+B48)/2</f>
        <v>12.125</v>
      </c>
      <c r="C47" s="7">
        <v>5.625</v>
      </c>
      <c r="D47" s="13">
        <f>(D46+D48)/2</f>
        <v>22.325</v>
      </c>
      <c r="E47" s="1"/>
      <c r="F47" s="5">
        <f>(F46+F48)/2</f>
        <v>11.15</v>
      </c>
      <c r="G47" s="4">
        <v>2.25</v>
      </c>
      <c r="H47" s="13">
        <f>(H46+H48)/2</f>
        <v>19.35</v>
      </c>
    </row>
    <row r="48" spans="2:8" ht="15">
      <c r="B48" s="5">
        <f>(B50+B46)/2</f>
        <v>12.350000000000001</v>
      </c>
      <c r="C48" s="7">
        <v>5.749999999999999</v>
      </c>
      <c r="D48" s="13">
        <f>(D50+D46)/2</f>
        <v>22.7</v>
      </c>
      <c r="E48" s="1"/>
      <c r="F48" s="5">
        <f>(F50+F46)/2</f>
        <v>11.4</v>
      </c>
      <c r="G48" s="4">
        <v>2.3</v>
      </c>
      <c r="H48" s="13">
        <f>(H50+H46)/2</f>
        <v>19.7</v>
      </c>
    </row>
    <row r="49" spans="2:8" ht="15">
      <c r="B49" s="5">
        <f>(B48+B50)/2</f>
        <v>12.575000000000001</v>
      </c>
      <c r="C49" s="7">
        <v>5.875</v>
      </c>
      <c r="D49" s="13">
        <f>(D48+D50)/2</f>
        <v>23.075</v>
      </c>
      <c r="E49" s="1"/>
      <c r="F49" s="5">
        <f>(F48+F50)/2</f>
        <v>11.65</v>
      </c>
      <c r="G49" s="4">
        <v>2.35</v>
      </c>
      <c r="H49" s="13">
        <f>(H48+H50)/2</f>
        <v>20.049999999999997</v>
      </c>
    </row>
    <row r="50" spans="2:8" ht="15">
      <c r="B50" s="10">
        <v>12.8</v>
      </c>
      <c r="C50" s="11">
        <v>5.999999999999999</v>
      </c>
      <c r="D50" s="14">
        <v>23.45</v>
      </c>
      <c r="E50" s="1"/>
      <c r="F50" s="10">
        <v>11.9</v>
      </c>
      <c r="G50" s="12">
        <v>2.4</v>
      </c>
      <c r="H50" s="14">
        <v>20.4</v>
      </c>
    </row>
    <row r="51" spans="2:8" ht="15">
      <c r="B51" s="5">
        <f>(B50+B52)/2</f>
        <v>13.075000000000001</v>
      </c>
      <c r="C51" s="7">
        <v>6.125</v>
      </c>
      <c r="D51" s="13">
        <f>(D50+D52)/2</f>
        <v>23.825</v>
      </c>
      <c r="E51" s="1"/>
      <c r="F51" s="5">
        <f>(F50+F52)/2</f>
        <v>12.15</v>
      </c>
      <c r="G51" s="4">
        <v>2.45</v>
      </c>
      <c r="H51" s="13">
        <f>(H50+H52)/2</f>
        <v>20.775</v>
      </c>
    </row>
    <row r="52" spans="2:8" ht="15">
      <c r="B52" s="5">
        <f>(B54+B50)/2</f>
        <v>13.350000000000001</v>
      </c>
      <c r="C52" s="7">
        <v>6.25</v>
      </c>
      <c r="D52" s="13">
        <f>(D54+D50)/2</f>
        <v>24.2</v>
      </c>
      <c r="E52" s="1"/>
      <c r="F52" s="5">
        <f>(F54+F50)/2</f>
        <v>12.4</v>
      </c>
      <c r="G52" s="4">
        <v>2.5</v>
      </c>
      <c r="H52" s="13">
        <f>(H54+H50)/2</f>
        <v>21.15</v>
      </c>
    </row>
    <row r="53" spans="2:8" ht="15">
      <c r="B53" s="5">
        <f>(B52+B54)/2</f>
        <v>13.625</v>
      </c>
      <c r="C53" s="7">
        <v>6.374999999999999</v>
      </c>
      <c r="D53" s="13">
        <f>(D52+D54)/2</f>
        <v>24.575</v>
      </c>
      <c r="E53" s="1"/>
      <c r="F53" s="5">
        <f>(F52+F54)/2</f>
        <v>12.65</v>
      </c>
      <c r="G53" s="4">
        <v>2.55</v>
      </c>
      <c r="H53" s="13">
        <f>(H52+H54)/2</f>
        <v>21.525</v>
      </c>
    </row>
    <row r="54" spans="2:8" ht="15">
      <c r="B54" s="10">
        <v>13.9</v>
      </c>
      <c r="C54" s="11">
        <v>6.5</v>
      </c>
      <c r="D54" s="14">
        <v>24.95</v>
      </c>
      <c r="E54" s="1"/>
      <c r="F54" s="10">
        <v>12.9</v>
      </c>
      <c r="G54" s="12">
        <v>2.6</v>
      </c>
      <c r="H54" s="14">
        <v>21.9</v>
      </c>
    </row>
    <row r="55" spans="2:8" ht="15">
      <c r="B55" s="5">
        <f>(B54+B56)/2</f>
        <v>14.15</v>
      </c>
      <c r="C55" s="7">
        <v>6.624999999999999</v>
      </c>
      <c r="D55" s="13">
        <f>(D54+D56)/2</f>
        <v>25.35</v>
      </c>
      <c r="E55" s="1"/>
      <c r="F55" s="5">
        <f>(F54+F56)/2</f>
        <v>13.15</v>
      </c>
      <c r="G55" s="4">
        <v>2.65</v>
      </c>
      <c r="H55" s="13">
        <f>(H54+H56)/2</f>
        <v>22.275</v>
      </c>
    </row>
    <row r="56" spans="2:8" ht="15">
      <c r="B56" s="5">
        <f>(B58+B54)/2</f>
        <v>14.4</v>
      </c>
      <c r="C56" s="7">
        <v>6.75</v>
      </c>
      <c r="D56" s="13">
        <f>(D58+D54)/2</f>
        <v>25.75</v>
      </c>
      <c r="E56" s="1"/>
      <c r="F56" s="5">
        <f>(F58+F54)/2</f>
        <v>13.4</v>
      </c>
      <c r="G56" s="4">
        <v>2.7</v>
      </c>
      <c r="H56" s="13">
        <f>(H58+H54)/2</f>
        <v>22.65</v>
      </c>
    </row>
    <row r="57" spans="2:8" ht="15">
      <c r="B57" s="5">
        <f>(B56+B58)/2</f>
        <v>14.65</v>
      </c>
      <c r="C57" s="7">
        <v>6.875</v>
      </c>
      <c r="D57" s="13">
        <f>(D56+D58)/2</f>
        <v>26.15</v>
      </c>
      <c r="E57" s="1"/>
      <c r="F57" s="5">
        <f>(F56+F58)/2</f>
        <v>13.65</v>
      </c>
      <c r="G57" s="4">
        <v>2.75</v>
      </c>
      <c r="H57" s="13">
        <f>(H56+H58)/2</f>
        <v>23.025</v>
      </c>
    </row>
    <row r="58" spans="2:8" ht="15">
      <c r="B58" s="10">
        <v>14.9</v>
      </c>
      <c r="C58" s="11">
        <v>6.999999999999999</v>
      </c>
      <c r="D58" s="14">
        <v>26.55</v>
      </c>
      <c r="E58" s="1"/>
      <c r="F58" s="10">
        <v>13.9</v>
      </c>
      <c r="G58" s="12">
        <v>2.8</v>
      </c>
      <c r="H58" s="14">
        <v>23.4</v>
      </c>
    </row>
    <row r="59" spans="2:8" ht="15">
      <c r="B59" s="5">
        <f>(B58+B60)/2</f>
        <v>15.15</v>
      </c>
      <c r="C59" s="7">
        <v>7.125</v>
      </c>
      <c r="D59" s="13">
        <f>(D58+D60)/2</f>
        <v>27.05</v>
      </c>
      <c r="E59" s="1"/>
      <c r="F59" s="5">
        <f>(F58+F60)/2</f>
        <v>14.15</v>
      </c>
      <c r="G59" s="4">
        <v>2.85</v>
      </c>
      <c r="H59" s="13">
        <f>(H58+H60)/2</f>
        <v>23.775</v>
      </c>
    </row>
    <row r="60" spans="2:8" ht="15">
      <c r="B60" s="5">
        <f>(B62+B58)/2</f>
        <v>15.4</v>
      </c>
      <c r="C60" s="7">
        <v>7.249999999999999</v>
      </c>
      <c r="D60" s="13">
        <f>(D62+D58)/2</f>
        <v>27.55</v>
      </c>
      <c r="E60" s="1"/>
      <c r="F60" s="5">
        <f>(F62+F58)/2</f>
        <v>14.4</v>
      </c>
      <c r="G60" s="4">
        <v>2.9</v>
      </c>
      <c r="H60" s="13">
        <f>(H62+H58)/2</f>
        <v>24.15</v>
      </c>
    </row>
    <row r="61" spans="2:8" ht="15">
      <c r="B61" s="5">
        <f>(B60+B62)/2</f>
        <v>15.65</v>
      </c>
      <c r="C61" s="7">
        <v>7.375</v>
      </c>
      <c r="D61" s="13">
        <f>(D60+D62)/2</f>
        <v>28.05</v>
      </c>
      <c r="E61" s="1"/>
      <c r="F61" s="5">
        <f>(F60+F62)/2</f>
        <v>14.65</v>
      </c>
      <c r="G61" s="4">
        <v>2.95</v>
      </c>
      <c r="H61" s="13">
        <f>(H60+H62)/2</f>
        <v>24.525</v>
      </c>
    </row>
    <row r="62" spans="2:8" ht="15">
      <c r="B62" s="10">
        <v>15.9</v>
      </c>
      <c r="C62" s="11">
        <v>7.5</v>
      </c>
      <c r="D62" s="14">
        <v>28.55</v>
      </c>
      <c r="E62" s="1"/>
      <c r="F62" s="10">
        <v>14.9</v>
      </c>
      <c r="G62" s="12">
        <v>3</v>
      </c>
      <c r="H62" s="14">
        <v>24.9</v>
      </c>
    </row>
    <row r="63" spans="2:8" ht="15">
      <c r="B63" s="5">
        <f>(B62+B64)/2</f>
        <v>16.175</v>
      </c>
      <c r="C63" s="7">
        <v>7.624999999999999</v>
      </c>
      <c r="D63" s="13">
        <f>(D62+D64)/2</f>
        <v>28.85</v>
      </c>
      <c r="E63" s="1"/>
      <c r="F63" s="5">
        <f>(F62+F64)/2</f>
        <v>15.175</v>
      </c>
      <c r="G63" s="4">
        <v>3.05</v>
      </c>
      <c r="H63" s="13">
        <f>(H62+H64)/2</f>
        <v>25.299999999999997</v>
      </c>
    </row>
    <row r="64" spans="2:8" ht="15">
      <c r="B64" s="5">
        <f>(B66+B62)/2</f>
        <v>16.45</v>
      </c>
      <c r="C64" s="7">
        <v>7.75</v>
      </c>
      <c r="D64" s="13">
        <f>(D66+D62)/2</f>
        <v>29.15</v>
      </c>
      <c r="E64" s="1"/>
      <c r="F64" s="5">
        <f>(F66+F62)/2</f>
        <v>15.45</v>
      </c>
      <c r="G64" s="4">
        <v>3.1</v>
      </c>
      <c r="H64" s="13">
        <f>(H66+H62)/2</f>
        <v>25.7</v>
      </c>
    </row>
    <row r="65" spans="2:8" ht="15">
      <c r="B65" s="5">
        <f>(B64+B66)/2</f>
        <v>16.725</v>
      </c>
      <c r="C65" s="7">
        <v>7.874999999999999</v>
      </c>
      <c r="D65" s="13">
        <f>(D64+D66)/2</f>
        <v>29.45</v>
      </c>
      <c r="E65" s="1"/>
      <c r="F65" s="5">
        <f>(F64+F66)/2</f>
        <v>15.725</v>
      </c>
      <c r="G65" s="4">
        <v>3.15</v>
      </c>
      <c r="H65" s="13">
        <f>(H64+H66)/2</f>
        <v>26.1</v>
      </c>
    </row>
    <row r="66" spans="2:8" ht="15">
      <c r="B66" s="10">
        <v>17</v>
      </c>
      <c r="C66" s="11">
        <v>8</v>
      </c>
      <c r="D66" s="14">
        <v>29.75</v>
      </c>
      <c r="E66" s="1"/>
      <c r="F66" s="10">
        <v>16</v>
      </c>
      <c r="G66" s="12">
        <v>3.2</v>
      </c>
      <c r="H66" s="14">
        <v>26.5</v>
      </c>
    </row>
    <row r="67" spans="2:8" ht="15">
      <c r="B67" s="5">
        <f>(B66+B68)/2</f>
        <v>17.275</v>
      </c>
      <c r="C67" s="7">
        <v>8.125</v>
      </c>
      <c r="D67" s="13">
        <f>(D66+D68)/2</f>
        <v>30.15</v>
      </c>
      <c r="E67" s="1"/>
      <c r="F67" s="5">
        <f>(F66+F68)/2</f>
        <v>16.25</v>
      </c>
      <c r="G67" s="4">
        <v>3.25</v>
      </c>
      <c r="H67" s="13">
        <f>(H66+H68)/2</f>
        <v>27</v>
      </c>
    </row>
    <row r="68" spans="2:8" ht="15">
      <c r="B68" s="5">
        <f>(B70+B66)/2</f>
        <v>17.55</v>
      </c>
      <c r="C68" s="7">
        <v>8.249999999999998</v>
      </c>
      <c r="D68" s="13">
        <f>(D70+D66)/2</f>
        <v>30.55</v>
      </c>
      <c r="E68" s="1"/>
      <c r="F68" s="5">
        <f>(F70+F66)/2</f>
        <v>16.5</v>
      </c>
      <c r="G68" s="4">
        <v>3.3</v>
      </c>
      <c r="H68" s="13">
        <f>(H70+H66)/2</f>
        <v>27.5</v>
      </c>
    </row>
    <row r="69" spans="2:8" ht="15">
      <c r="B69" s="5">
        <f>(B68+B70)/2</f>
        <v>17.825000000000003</v>
      </c>
      <c r="C69" s="7">
        <v>8.375</v>
      </c>
      <c r="D69" s="13">
        <f>(D68+D70)/2</f>
        <v>30.950000000000003</v>
      </c>
      <c r="E69" s="1"/>
      <c r="F69" s="5">
        <f>(F68+F70)/2</f>
        <v>16.75</v>
      </c>
      <c r="G69" s="4">
        <v>3.35</v>
      </c>
      <c r="H69" s="13">
        <f>(H68+H70)/2</f>
        <v>28</v>
      </c>
    </row>
    <row r="70" spans="2:8" ht="15">
      <c r="B70" s="10">
        <v>18.1</v>
      </c>
      <c r="C70" s="11">
        <v>8.5</v>
      </c>
      <c r="D70" s="14">
        <v>31.35</v>
      </c>
      <c r="E70" s="1"/>
      <c r="F70" s="10">
        <v>17</v>
      </c>
      <c r="G70" s="12">
        <v>3.4</v>
      </c>
      <c r="H70" s="14">
        <v>28.5</v>
      </c>
    </row>
    <row r="71" spans="2:8" ht="15">
      <c r="B71" s="5">
        <f>(B70+B72)/2</f>
        <v>18.35</v>
      </c>
      <c r="C71" s="7">
        <v>8.625</v>
      </c>
      <c r="D71" s="13">
        <f>(D70+D72)/2</f>
        <v>31.7875</v>
      </c>
      <c r="E71" s="1"/>
      <c r="F71" s="5">
        <f>(F70+F72)/2</f>
        <v>17.275</v>
      </c>
      <c r="G71" s="4">
        <v>3.45</v>
      </c>
      <c r="H71" s="13">
        <f>(H70+H72)/2</f>
        <v>28.8</v>
      </c>
    </row>
    <row r="72" spans="2:8" ht="15">
      <c r="B72" s="5">
        <f>(B74+B70)/2</f>
        <v>18.6</v>
      </c>
      <c r="C72" s="7">
        <v>8.75</v>
      </c>
      <c r="D72" s="13">
        <f>(D74+D70)/2</f>
        <v>32.225</v>
      </c>
      <c r="E72" s="1"/>
      <c r="F72" s="5">
        <f>(F74+F70)/2</f>
        <v>17.55</v>
      </c>
      <c r="G72" s="4">
        <v>3.5</v>
      </c>
      <c r="H72" s="13">
        <f>(H74+H70)/2</f>
        <v>29.1</v>
      </c>
    </row>
    <row r="73" spans="2:8" ht="15">
      <c r="B73" s="5">
        <f>(B72+B74)/2</f>
        <v>18.85</v>
      </c>
      <c r="C73" s="7">
        <v>8.874999999999998</v>
      </c>
      <c r="D73" s="13">
        <f>(D72+D74)/2</f>
        <v>32.6625</v>
      </c>
      <c r="E73" s="1"/>
      <c r="F73" s="5">
        <f>(F72+F74)/2</f>
        <v>17.825000000000003</v>
      </c>
      <c r="G73" s="4">
        <v>3.55</v>
      </c>
      <c r="H73" s="13">
        <f>(H72+H74)/2</f>
        <v>29.4</v>
      </c>
    </row>
    <row r="74" spans="2:8" ht="15">
      <c r="B74" s="10">
        <v>19.1</v>
      </c>
      <c r="C74" s="11">
        <v>9</v>
      </c>
      <c r="D74" s="14">
        <v>33.1</v>
      </c>
      <c r="E74" s="1"/>
      <c r="F74" s="10">
        <v>18.1</v>
      </c>
      <c r="G74" s="12">
        <v>3.6</v>
      </c>
      <c r="H74" s="14">
        <v>29.7</v>
      </c>
    </row>
    <row r="75" spans="2:8" ht="15">
      <c r="B75" s="5">
        <f>(B74+B76)/2</f>
        <v>19.375</v>
      </c>
      <c r="C75" s="7">
        <v>9.125</v>
      </c>
      <c r="D75" s="13">
        <f>(D74+D76)/2</f>
        <v>33.525000000000006</v>
      </c>
      <c r="E75" s="1"/>
      <c r="F75" s="5">
        <f>(F74+F76)/2</f>
        <v>18.375</v>
      </c>
      <c r="G75" s="4">
        <v>3.65</v>
      </c>
      <c r="H75" s="13">
        <f>(H74+H76)/2</f>
        <v>30.1</v>
      </c>
    </row>
    <row r="76" spans="2:8" ht="15">
      <c r="B76" s="5">
        <f>(B78+B74)/2</f>
        <v>19.65</v>
      </c>
      <c r="C76" s="7">
        <v>9.25</v>
      </c>
      <c r="D76" s="13">
        <f>(D78+D74)/2</f>
        <v>33.95</v>
      </c>
      <c r="E76" s="1"/>
      <c r="F76" s="5">
        <f>(F78+F74)/2</f>
        <v>18.65</v>
      </c>
      <c r="G76" s="4">
        <v>3.7</v>
      </c>
      <c r="H76" s="13">
        <f>(H78+H74)/2</f>
        <v>30.5</v>
      </c>
    </row>
    <row r="77" spans="2:8" ht="15">
      <c r="B77" s="5">
        <f>(B76+B78)/2</f>
        <v>19.924999999999997</v>
      </c>
      <c r="C77" s="7">
        <v>9.375</v>
      </c>
      <c r="D77" s="13">
        <f>(D76+D78)/2</f>
        <v>34.375</v>
      </c>
      <c r="E77" s="1"/>
      <c r="F77" s="5">
        <f>(F76+F78)/2</f>
        <v>18.924999999999997</v>
      </c>
      <c r="G77" s="4">
        <v>3.75</v>
      </c>
      <c r="H77" s="13">
        <f>(H76+H78)/2</f>
        <v>30.9</v>
      </c>
    </row>
    <row r="78" spans="2:8" ht="15">
      <c r="B78" s="10">
        <v>20.2</v>
      </c>
      <c r="C78" s="11">
        <v>9.499999999999998</v>
      </c>
      <c r="D78" s="14">
        <v>34.8</v>
      </c>
      <c r="E78" s="1"/>
      <c r="F78" s="10">
        <v>19.2</v>
      </c>
      <c r="G78" s="12">
        <v>3.8</v>
      </c>
      <c r="H78" s="14">
        <v>31.3</v>
      </c>
    </row>
    <row r="79" spans="2:8" ht="15">
      <c r="B79" s="5">
        <f>(B78+B80)/2</f>
        <v>20.475</v>
      </c>
      <c r="C79" s="7">
        <v>9.625</v>
      </c>
      <c r="D79" s="13">
        <f>(D78+D80)/2</f>
        <v>35.224999999999994</v>
      </c>
      <c r="E79" s="1"/>
      <c r="F79" s="5">
        <f>(F78+F80)/2</f>
        <v>19.45</v>
      </c>
      <c r="G79" s="4">
        <v>3.85</v>
      </c>
      <c r="H79" s="13">
        <f>(H78+H80)/2</f>
        <v>31.725</v>
      </c>
    </row>
    <row r="80" spans="2:8" ht="15">
      <c r="B80" s="5">
        <f>(B82+B78)/2</f>
        <v>20.75</v>
      </c>
      <c r="C80" s="7">
        <v>9.75</v>
      </c>
      <c r="D80" s="13">
        <f>(D82+D78)/2</f>
        <v>35.65</v>
      </c>
      <c r="E80" s="1"/>
      <c r="F80" s="5">
        <f>(F82+F78)/2</f>
        <v>19.7</v>
      </c>
      <c r="G80" s="4">
        <v>3.9</v>
      </c>
      <c r="H80" s="13">
        <f>(H82+H78)/2</f>
        <v>32.15</v>
      </c>
    </row>
    <row r="81" spans="2:8" ht="15">
      <c r="B81" s="5">
        <f>(B80+B82)/2</f>
        <v>21.025</v>
      </c>
      <c r="C81" s="7">
        <v>9.875</v>
      </c>
      <c r="D81" s="13">
        <f>(D80+D82)/2</f>
        <v>36.075</v>
      </c>
      <c r="E81" s="1"/>
      <c r="F81" s="5">
        <f>(F80+F82)/2</f>
        <v>19.95</v>
      </c>
      <c r="G81" s="4">
        <v>3.95</v>
      </c>
      <c r="H81" s="13">
        <f>(H80+H82)/2</f>
        <v>32.575</v>
      </c>
    </row>
    <row r="82" spans="2:8" ht="15">
      <c r="B82" s="10">
        <v>21.3</v>
      </c>
      <c r="C82" s="11">
        <v>10</v>
      </c>
      <c r="D82" s="14">
        <v>36.5</v>
      </c>
      <c r="E82" s="1"/>
      <c r="F82" s="10">
        <v>20.2</v>
      </c>
      <c r="G82" s="12">
        <v>4</v>
      </c>
      <c r="H82" s="14">
        <v>33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MOUGIN</dc:creator>
  <cp:keywords/>
  <dc:description/>
  <cp:lastModifiedBy>MOUGIN Frédéric</cp:lastModifiedBy>
  <cp:lastPrinted>2017-06-06T20:01:28Z</cp:lastPrinted>
  <dcterms:created xsi:type="dcterms:W3CDTF">2007-09-14T19:25:32Z</dcterms:created>
  <dcterms:modified xsi:type="dcterms:W3CDTF">2017-10-14T16:29:10Z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