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troduction" sheetId="1" r:id="rId1"/>
    <sheet name="classement" sheetId="2" r:id="rId2"/>
    <sheet name="calcul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marc</author>
  </authors>
  <commentList>
    <comment ref="D1" authorId="0">
      <text>
        <r>
          <rPr>
            <b/>
            <sz val="8"/>
            <rFont val="Tahoma"/>
            <family val="0"/>
          </rPr>
          <t>marc:</t>
        </r>
        <r>
          <rPr>
            <sz val="8"/>
            <rFont val="Tahoma"/>
            <family val="0"/>
          </rPr>
          <t xml:space="preserve">
exemple les balises non trouvées
</t>
        </r>
      </text>
    </comment>
    <comment ref="J3" authorId="0">
      <text>
        <r>
          <rPr>
            <b/>
            <sz val="8"/>
            <rFont val="Tahoma"/>
            <family val="0"/>
          </rPr>
          <t>marc:</t>
        </r>
        <r>
          <rPr>
            <sz val="8"/>
            <rFont val="Tahoma"/>
            <family val="0"/>
          </rPr>
          <t xml:space="preserve">
mettre "o" pour balise trouvée.
</t>
        </r>
      </text>
    </comment>
    <comment ref="E2" authorId="0">
      <text>
        <r>
          <rPr>
            <b/>
            <sz val="8"/>
            <rFont val="Tahoma"/>
            <family val="0"/>
          </rPr>
          <t>marc: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<sst xmlns="http://schemas.openxmlformats.org/spreadsheetml/2006/main" count="58" uniqueCount="55">
  <si>
    <t>noms</t>
  </si>
  <si>
    <t>note</t>
  </si>
  <si>
    <t>total</t>
  </si>
  <si>
    <t>temps max</t>
  </si>
  <si>
    <t>temps min</t>
  </si>
  <si>
    <t>temps</t>
  </si>
  <si>
    <t>points affectés par balise</t>
  </si>
  <si>
    <t>balise 1</t>
  </si>
  <si>
    <t>balise 2</t>
  </si>
  <si>
    <t>balise 3</t>
  </si>
  <si>
    <t>balise 4</t>
  </si>
  <si>
    <t>balise 5</t>
  </si>
  <si>
    <t>balise 6</t>
  </si>
  <si>
    <t>balise 7</t>
  </si>
  <si>
    <t>balise 8</t>
  </si>
  <si>
    <t>balise 9</t>
  </si>
  <si>
    <t>balise 10</t>
  </si>
  <si>
    <t>balise 11</t>
  </si>
  <si>
    <t>balise 12</t>
  </si>
  <si>
    <t>balise 13</t>
  </si>
  <si>
    <t>balise 14</t>
  </si>
  <si>
    <t>balise 15</t>
  </si>
  <si>
    <t>balise 16</t>
  </si>
  <si>
    <t>note maxi</t>
  </si>
  <si>
    <t xml:space="preserve">note mini </t>
  </si>
  <si>
    <t>points</t>
  </si>
  <si>
    <t>bal 1</t>
  </si>
  <si>
    <t>bal 2</t>
  </si>
  <si>
    <t>bal 3</t>
  </si>
  <si>
    <t>bal 4</t>
  </si>
  <si>
    <t>bal 5</t>
  </si>
  <si>
    <t>bal 6</t>
  </si>
  <si>
    <t>bal 7</t>
  </si>
  <si>
    <t>bal 8</t>
  </si>
  <si>
    <t>bal 9</t>
  </si>
  <si>
    <t>bal 10</t>
  </si>
  <si>
    <t>bal 11</t>
  </si>
  <si>
    <t>bal 12</t>
  </si>
  <si>
    <t>bal 13</t>
  </si>
  <si>
    <t>bal 14</t>
  </si>
  <si>
    <t>bal 15</t>
  </si>
  <si>
    <t>bal 16</t>
  </si>
  <si>
    <t>départ</t>
  </si>
  <si>
    <t xml:space="preserve">temps </t>
  </si>
  <si>
    <t>arrivée</t>
  </si>
  <si>
    <t>vitesse</t>
  </si>
  <si>
    <t>de balises</t>
  </si>
  <si>
    <t>course</t>
  </si>
  <si>
    <t>part</t>
  </si>
  <si>
    <t>pénalités</t>
  </si>
  <si>
    <t>Ce petit programme permet de calculer les notes de vos élèves en courses d'orientations.</t>
  </si>
  <si>
    <t>On peut affecter des points en fonction de la difficulté des balises à trouver dans la feuille calcul.</t>
  </si>
  <si>
    <t>On peut entrer des notes minimum et maximum.</t>
  </si>
  <si>
    <t>Le temps étant pris sur la meilleure performance et la plus mauvaises.</t>
  </si>
  <si>
    <t>Les formules sont enregistrées dans les cases jaunes; les vertes étant à remplir.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</si>
</sst>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h:mm:ss"/>
    <numFmt numFmtId="174" formatCode="0.0"/>
    <numFmt numFmtId="175" formatCode="0.0000"/>
    <numFmt numFmtId="176" formatCode="0.000"/>
    <numFmt numFmtId="177" formatCode="0.00000000"/>
    <numFmt numFmtId="178" formatCode="0.0000000"/>
    <numFmt numFmtId="179" formatCode="0.000000"/>
    <numFmt numFmtId="180" formatCode="0.00000"/>
    <numFmt numFmtId="181" formatCode="&quot;Vrai&quot;;&quot;Vrai&quot;;&quot;Faux&quot;"/>
    <numFmt numFmtId="182" formatCode="&quot;Actif&quot;;&quot;Actif&quot;;&quot;Inactif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7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173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35" borderId="21" xfId="0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"/>
  <sheetViews>
    <sheetView tabSelected="1" zoomScalePageLayoutView="0" workbookViewId="0" topLeftCell="A1">
      <selection activeCell="D18" sqref="D18"/>
    </sheetView>
  </sheetViews>
  <sheetFormatPr defaultColWidth="11.421875" defaultRowHeight="12.75"/>
  <sheetData>
    <row r="2" ht="13.5" thickBot="1"/>
    <row r="3" spans="1:7" ht="12.75">
      <c r="A3" s="24" t="s">
        <v>50</v>
      </c>
      <c r="B3" s="25"/>
      <c r="C3" s="25"/>
      <c r="D3" s="25"/>
      <c r="E3" s="25"/>
      <c r="F3" s="25"/>
      <c r="G3" s="26"/>
    </row>
    <row r="4" spans="1:7" ht="12.75">
      <c r="A4" s="27"/>
      <c r="B4" s="28"/>
      <c r="C4" s="28"/>
      <c r="D4" s="28"/>
      <c r="E4" s="28"/>
      <c r="F4" s="28"/>
      <c r="G4" s="29"/>
    </row>
    <row r="5" spans="1:7" ht="12.75">
      <c r="A5" s="27" t="s">
        <v>51</v>
      </c>
      <c r="B5" s="28"/>
      <c r="C5" s="28"/>
      <c r="D5" s="28"/>
      <c r="E5" s="28"/>
      <c r="F5" s="28"/>
      <c r="G5" s="29"/>
    </row>
    <row r="6" spans="1:7" ht="12.75">
      <c r="A6" s="27" t="s">
        <v>52</v>
      </c>
      <c r="B6" s="28"/>
      <c r="C6" s="28"/>
      <c r="D6" s="28"/>
      <c r="E6" s="28"/>
      <c r="F6" s="28"/>
      <c r="G6" s="29"/>
    </row>
    <row r="7" spans="1:7" ht="12.75">
      <c r="A7" s="27" t="s">
        <v>53</v>
      </c>
      <c r="B7" s="28"/>
      <c r="C7" s="28"/>
      <c r="D7" s="28"/>
      <c r="E7" s="28"/>
      <c r="F7" s="28"/>
      <c r="G7" s="29"/>
    </row>
    <row r="8" spans="1:7" ht="12.75">
      <c r="A8" s="27"/>
      <c r="B8" s="28"/>
      <c r="C8" s="28"/>
      <c r="D8" s="28"/>
      <c r="E8" s="28"/>
      <c r="F8" s="28"/>
      <c r="G8" s="29"/>
    </row>
    <row r="9" spans="1:7" ht="13.5" thickBot="1">
      <c r="A9" s="30" t="s">
        <v>54</v>
      </c>
      <c r="B9" s="31"/>
      <c r="C9" s="31"/>
      <c r="D9" s="31"/>
      <c r="E9" s="31"/>
      <c r="F9" s="31"/>
      <c r="G9" s="3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0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3.140625" style="21" customWidth="1"/>
    <col min="2" max="2" width="10.8515625" style="8" customWidth="1"/>
    <col min="3" max="3" width="4.8515625" style="21" customWidth="1"/>
    <col min="4" max="4" width="7.00390625" style="21" customWidth="1"/>
    <col min="5" max="6" width="7.140625" style="21" customWidth="1"/>
    <col min="7" max="7" width="7.140625" style="8" customWidth="1"/>
    <col min="8" max="8" width="6.7109375" style="8" customWidth="1"/>
    <col min="9" max="9" width="6.421875" style="8" customWidth="1"/>
    <col min="10" max="25" width="4.7109375" style="7" customWidth="1"/>
    <col min="26" max="26" width="5.7109375" style="0" customWidth="1"/>
  </cols>
  <sheetData>
    <row r="1" spans="1:25" ht="12.75">
      <c r="A1" s="18"/>
      <c r="B1" s="9" t="s">
        <v>2</v>
      </c>
      <c r="C1" s="19" t="s">
        <v>48</v>
      </c>
      <c r="D1" s="19" t="s">
        <v>49</v>
      </c>
      <c r="E1" s="19" t="s">
        <v>5</v>
      </c>
      <c r="F1" s="19" t="s">
        <v>43</v>
      </c>
      <c r="G1" s="9" t="s">
        <v>43</v>
      </c>
      <c r="H1" s="9" t="s">
        <v>1</v>
      </c>
      <c r="I1" s="9" t="s">
        <v>25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2.75">
      <c r="A2" s="18" t="s">
        <v>0</v>
      </c>
      <c r="B2" s="9"/>
      <c r="C2" s="19"/>
      <c r="D2" s="19"/>
      <c r="E2" s="19" t="s">
        <v>42</v>
      </c>
      <c r="F2" s="19" t="s">
        <v>44</v>
      </c>
      <c r="G2" s="9" t="s">
        <v>47</v>
      </c>
      <c r="H2" s="9" t="s">
        <v>45</v>
      </c>
      <c r="I2" s="9" t="s">
        <v>46</v>
      </c>
      <c r="J2" s="10" t="s">
        <v>26</v>
      </c>
      <c r="K2" s="10" t="s">
        <v>27</v>
      </c>
      <c r="L2" s="10" t="s">
        <v>28</v>
      </c>
      <c r="M2" s="10" t="s">
        <v>29</v>
      </c>
      <c r="N2" s="10" t="s">
        <v>30</v>
      </c>
      <c r="O2" s="10" t="s">
        <v>31</v>
      </c>
      <c r="P2" s="10" t="s">
        <v>32</v>
      </c>
      <c r="Q2" s="10" t="s">
        <v>33</v>
      </c>
      <c r="R2" s="10" t="s">
        <v>34</v>
      </c>
      <c r="S2" s="10" t="s">
        <v>35</v>
      </c>
      <c r="T2" s="10" t="s">
        <v>36</v>
      </c>
      <c r="U2" s="10" t="s">
        <v>37</v>
      </c>
      <c r="V2" s="10" t="s">
        <v>38</v>
      </c>
      <c r="W2" s="10" t="s">
        <v>39</v>
      </c>
      <c r="X2" s="10" t="s">
        <v>40</v>
      </c>
      <c r="Y2" s="10" t="s">
        <v>41</v>
      </c>
    </row>
    <row r="3" spans="1:25" ht="12.75">
      <c r="A3" s="19"/>
      <c r="B3" s="9">
        <f>IF(H3="","",H3+I3+C3+D3)</f>
      </c>
      <c r="C3" s="19"/>
      <c r="D3" s="19"/>
      <c r="E3" s="22"/>
      <c r="F3" s="22"/>
      <c r="G3" s="11">
        <f>IF(F3="","",F3-E3)</f>
      </c>
      <c r="H3" s="9">
        <f>IF(G3="","",LOOKUP(G3,calcul!$E$3:$E$19,calcul!$F$3:$F$19))</f>
      </c>
      <c r="I3" s="9">
        <f>SUM(J4:Y4)</f>
        <v>0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2.75">
      <c r="A4" s="19"/>
      <c r="B4" s="9">
        <f>IF(H4="","",H4+I4+C4+D4)</f>
      </c>
      <c r="C4" s="19"/>
      <c r="D4" s="19"/>
      <c r="E4" s="23"/>
      <c r="F4" s="23"/>
      <c r="G4" s="11">
        <f aca="true" t="shared" si="0" ref="G4:G67">IF(F4="","",F4-E4)</f>
      </c>
      <c r="H4" s="9">
        <f>IF(G4="","",LOOKUP(G4,calcul!$E$3:$E$19,calcul!$F$3:$F$19))</f>
      </c>
      <c r="I4" s="9"/>
      <c r="J4" s="9">
        <f>IF(J3="o",calcul!$I$3,"")</f>
      </c>
      <c r="K4" s="9">
        <f>IF(K3="o",calcul!$I$4,"")</f>
      </c>
      <c r="L4" s="9">
        <f>IF(L3="o",calcul!$I$5,"")</f>
      </c>
      <c r="M4" s="9">
        <f>IF(M3="o",calcul!$I$6,"")</f>
      </c>
      <c r="N4" s="9">
        <f>IF(N3="o",calcul!$I$7,"")</f>
      </c>
      <c r="O4" s="9">
        <f>IF(O3="o",calcul!$I$8,"")</f>
      </c>
      <c r="P4" s="9">
        <f>IF(P3="o",calcul!$I$9,"")</f>
      </c>
      <c r="Q4" s="9">
        <f>IF(Q3="o",calcul!$I$10,"")</f>
      </c>
      <c r="R4" s="9">
        <f>IF(R3="o",calcul!$I$11,"")</f>
      </c>
      <c r="S4" s="9">
        <f>IF(S3="o",calcul!$I$12,"")</f>
      </c>
      <c r="T4" s="9">
        <f>IF(T3="o",calcul!$I$13,"")</f>
      </c>
      <c r="U4" s="9">
        <f>IF(U3="o",calcul!$I$14,"")</f>
      </c>
      <c r="V4" s="9">
        <f>IF(V3="o",calcul!$I$5,"")</f>
      </c>
      <c r="W4" s="9">
        <f>IF(W3="o",calcul!$I$16,"")</f>
      </c>
      <c r="X4" s="9">
        <f>IF(X3="o",calcul!$I$17,"")</f>
      </c>
      <c r="Y4" s="9">
        <f>IF(Y3="o",calcul!$I$18,"")</f>
      </c>
    </row>
    <row r="5" spans="1:25" ht="12.75">
      <c r="A5" s="19"/>
      <c r="B5" s="9">
        <f>IF(H5="","",H5+I5+C5+D5)</f>
      </c>
      <c r="C5" s="19"/>
      <c r="D5" s="19"/>
      <c r="E5" s="23"/>
      <c r="F5" s="23"/>
      <c r="G5" s="11">
        <f t="shared" si="0"/>
      </c>
      <c r="H5" s="9">
        <f>IF(G5="","",LOOKUP(G5,calcul!$E$3:$E$19,calcul!$F$3:$F$19))</f>
      </c>
      <c r="I5" s="9">
        <f aca="true" t="shared" si="1" ref="I5:I67">SUM(J6:Y6)</f>
        <v>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2.75">
      <c r="A6" s="19"/>
      <c r="B6" s="9">
        <f>IF(H6="","",H6+I6+C6+D6)</f>
      </c>
      <c r="C6" s="19"/>
      <c r="D6" s="19"/>
      <c r="E6" s="23"/>
      <c r="F6" s="23"/>
      <c r="G6" s="11">
        <f t="shared" si="0"/>
      </c>
      <c r="H6" s="9">
        <f>IF(G6="","",LOOKUP(G6,calcul!$E$3:$E$19,calcul!$F$3:$F$19))</f>
      </c>
      <c r="I6" s="9"/>
      <c r="J6" s="9">
        <f>IF(J5="o",calcul!$I$3,"")</f>
      </c>
      <c r="K6" s="9">
        <f>IF(K5="o",calcul!$I$4,"")</f>
      </c>
      <c r="L6" s="9">
        <f>IF(L5="o",calcul!$I$5,"")</f>
      </c>
      <c r="M6" s="9">
        <f>IF(M5="o",calcul!$I$6,"")</f>
      </c>
      <c r="N6" s="9">
        <f>IF(N5="o",calcul!$I$7,"")</f>
      </c>
      <c r="O6" s="9">
        <f>IF(O5="o",calcul!$I$8,"")</f>
      </c>
      <c r="P6" s="9">
        <f>IF(P5="o",calcul!$I$9,"")</f>
      </c>
      <c r="Q6" s="9">
        <f>IF(Q5="o",calcul!$I$10,"")</f>
      </c>
      <c r="R6" s="9">
        <f>IF(R5="o",calcul!$I$11,"")</f>
      </c>
      <c r="S6" s="9">
        <f>IF(S5="o",calcul!$I$12,"")</f>
      </c>
      <c r="T6" s="9">
        <f>IF(T5="o",calcul!$I$13,"")</f>
      </c>
      <c r="U6" s="9">
        <f>IF(U5="o",calcul!$I$14,"")</f>
      </c>
      <c r="V6" s="9">
        <f>IF(V5="o",calcul!$I$5,"")</f>
      </c>
      <c r="W6" s="9">
        <f>IF(W5="o",calcul!$I$16,"")</f>
      </c>
      <c r="X6" s="9">
        <f>IF(X5="o",calcul!$I$17,"")</f>
      </c>
      <c r="Y6" s="9">
        <f>IF(Y5="o",calcul!$I$18,"")</f>
      </c>
    </row>
    <row r="7" spans="1:25" ht="12.75">
      <c r="A7" s="19"/>
      <c r="B7" s="9">
        <f>IF(H7="","",H7+I7+C7+D7)</f>
      </c>
      <c r="C7" s="19"/>
      <c r="D7" s="19"/>
      <c r="E7" s="23"/>
      <c r="F7" s="23"/>
      <c r="G7" s="11">
        <f t="shared" si="0"/>
      </c>
      <c r="H7" s="9">
        <f>IF(G7="","",LOOKUP(G7,calcul!$E$3:$E$19,calcul!$F$3:$F$19))</f>
      </c>
      <c r="I7" s="9">
        <f t="shared" si="1"/>
        <v>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2.75">
      <c r="A8" s="19"/>
      <c r="B8" s="9">
        <f aca="true" t="shared" si="2" ref="B8:B69">IF(H8="","",H8+I8+C8+D8)</f>
      </c>
      <c r="C8" s="19"/>
      <c r="D8" s="19"/>
      <c r="E8" s="23"/>
      <c r="F8" s="23"/>
      <c r="G8" s="11">
        <f t="shared" si="0"/>
      </c>
      <c r="H8" s="9">
        <f>IF(G8="","",LOOKUP(G8,calcul!$E$3:$E$19,calcul!$F$3:$F$19))</f>
      </c>
      <c r="I8" s="9"/>
      <c r="J8" s="9">
        <f>IF(J7="o",calcul!$I$3,"")</f>
      </c>
      <c r="K8" s="9">
        <f>IF(K7="o",calcul!$I$4,"")</f>
      </c>
      <c r="L8" s="9">
        <f>IF(L7="o",calcul!$I$5,"")</f>
      </c>
      <c r="M8" s="9">
        <f>IF(M7="o",calcul!$I$6,"")</f>
      </c>
      <c r="N8" s="9">
        <f>IF(N7="o",calcul!$I$7,"")</f>
      </c>
      <c r="O8" s="9">
        <f>IF(O7="o",calcul!$I$8,"")</f>
      </c>
      <c r="P8" s="9">
        <f>IF(P7="o",calcul!$I$9,"")</f>
      </c>
      <c r="Q8" s="9">
        <f>IF(Q7="o",calcul!$I$10,"")</f>
      </c>
      <c r="R8" s="9">
        <f>IF(R7="o",calcul!$I$11,"")</f>
      </c>
      <c r="S8" s="9">
        <f>IF(S7="o",calcul!$I$12,"")</f>
      </c>
      <c r="T8" s="9">
        <f>IF(T7="o",calcul!$I$13,"")</f>
      </c>
      <c r="U8" s="9">
        <f>IF(U7="o",calcul!$I$14,"")</f>
      </c>
      <c r="V8" s="9">
        <f>IF(V7="o",calcul!$I$5,"")</f>
      </c>
      <c r="W8" s="9">
        <f>IF(W7="o",calcul!$I$16,"")</f>
      </c>
      <c r="X8" s="9">
        <f>IF(X7="o",calcul!$I$17,"")</f>
      </c>
      <c r="Y8" s="9">
        <f>IF(Y7="o",calcul!$I$18,"")</f>
      </c>
    </row>
    <row r="9" spans="1:25" ht="12.75">
      <c r="A9" s="19"/>
      <c r="B9" s="9">
        <f t="shared" si="2"/>
      </c>
      <c r="C9" s="19"/>
      <c r="D9" s="19"/>
      <c r="E9" s="23"/>
      <c r="F9" s="23"/>
      <c r="G9" s="11">
        <f t="shared" si="0"/>
      </c>
      <c r="H9" s="9">
        <f>IF(G9="","",LOOKUP(G9,calcul!$E$3:$E$19,calcul!$F$3:$F$19))</f>
      </c>
      <c r="I9" s="9">
        <f t="shared" si="1"/>
        <v>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2.75">
      <c r="A10" s="19"/>
      <c r="B10" s="9">
        <f t="shared" si="2"/>
      </c>
      <c r="C10" s="19"/>
      <c r="D10" s="19"/>
      <c r="E10" s="23"/>
      <c r="F10" s="23"/>
      <c r="G10" s="11">
        <f t="shared" si="0"/>
      </c>
      <c r="H10" s="9">
        <f>IF(G10="","",LOOKUP(G10,calcul!$E$3:$E$19,calcul!$F$3:$F$19))</f>
      </c>
      <c r="I10" s="9"/>
      <c r="J10" s="9">
        <f>IF(J9="o",calcul!$I$3,"")</f>
      </c>
      <c r="K10" s="9">
        <f>IF(K9="o",calcul!$I$4,"")</f>
      </c>
      <c r="L10" s="9">
        <f>IF(L9="o",calcul!$I$5,"")</f>
      </c>
      <c r="M10" s="9">
        <f>IF(M9="o",calcul!$I$6,"")</f>
      </c>
      <c r="N10" s="9">
        <f>IF(N9="o",calcul!$I$7,"")</f>
      </c>
      <c r="O10" s="9">
        <f>IF(O9="o",calcul!$I$8,"")</f>
      </c>
      <c r="P10" s="9">
        <f>IF(P9="o",calcul!$I$9,"")</f>
      </c>
      <c r="Q10" s="9">
        <f>IF(Q9="o",calcul!$I$10,"")</f>
      </c>
      <c r="R10" s="9">
        <f>IF(R9="o",calcul!$I$11,"")</f>
      </c>
      <c r="S10" s="9">
        <f>IF(S9="o",calcul!$I$12,"")</f>
      </c>
      <c r="T10" s="9">
        <f>IF(T9="o",calcul!$I$13,"")</f>
      </c>
      <c r="U10" s="9">
        <f>IF(U9="o",calcul!$I$14,"")</f>
      </c>
      <c r="V10" s="9">
        <f>IF(V9="o",calcul!$I$5,"")</f>
      </c>
      <c r="W10" s="9">
        <f>IF(W9="o",calcul!$I$16,"")</f>
      </c>
      <c r="X10" s="9">
        <f>IF(X9="o",calcul!$I$17,"")</f>
      </c>
      <c r="Y10" s="9">
        <f>IF(Y9="o",calcul!$I$18,"")</f>
      </c>
    </row>
    <row r="11" spans="1:25" ht="12.75">
      <c r="A11" s="19"/>
      <c r="B11" s="9">
        <f t="shared" si="2"/>
      </c>
      <c r="C11" s="19"/>
      <c r="D11" s="19"/>
      <c r="E11" s="23"/>
      <c r="F11" s="23"/>
      <c r="G11" s="11">
        <f t="shared" si="0"/>
      </c>
      <c r="H11" s="9">
        <f>IF(G11="","",LOOKUP(G11,calcul!$E$3:$E$19,calcul!$F$3:$F$19))</f>
      </c>
      <c r="I11" s="9">
        <f t="shared" si="1"/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2.75">
      <c r="A12" s="19"/>
      <c r="B12" s="9">
        <f t="shared" si="2"/>
      </c>
      <c r="C12" s="19"/>
      <c r="D12" s="19"/>
      <c r="E12" s="23"/>
      <c r="F12" s="23"/>
      <c r="G12" s="11">
        <f t="shared" si="0"/>
      </c>
      <c r="H12" s="9">
        <f>IF(G12="","",LOOKUP(G12,calcul!$E$3:$E$19,calcul!$F$3:$F$19))</f>
      </c>
      <c r="I12" s="9"/>
      <c r="J12" s="9">
        <f>IF(J11="o",calcul!$I$3,"")</f>
      </c>
      <c r="K12" s="9">
        <f>IF(K11="o",calcul!$I$4,"")</f>
      </c>
      <c r="L12" s="9">
        <f>IF(L11="o",calcul!$I$5,"")</f>
      </c>
      <c r="M12" s="9">
        <f>IF(M11="o",calcul!$I$6,"")</f>
      </c>
      <c r="N12" s="9">
        <f>IF(N11="o",calcul!$I$7,"")</f>
      </c>
      <c r="O12" s="9">
        <f>IF(O11="o",calcul!$I$8,"")</f>
      </c>
      <c r="P12" s="9">
        <f>IF(P11="o",calcul!$I$9,"")</f>
      </c>
      <c r="Q12" s="9">
        <f>IF(Q11="o",calcul!$I$10,"")</f>
      </c>
      <c r="R12" s="9">
        <f>IF(R11="o",calcul!$I$11,"")</f>
      </c>
      <c r="S12" s="9">
        <f>IF(S11="o",calcul!$I$12,"")</f>
      </c>
      <c r="T12" s="9">
        <f>IF(T11="o",calcul!$I$13,"")</f>
      </c>
      <c r="U12" s="9">
        <f>IF(U11="o",calcul!$I$14,"")</f>
      </c>
      <c r="V12" s="9">
        <f>IF(V11="o",calcul!$I$5,"")</f>
      </c>
      <c r="W12" s="9">
        <f>IF(W11="o",calcul!$I$16,"")</f>
      </c>
      <c r="X12" s="9">
        <f>IF(X11="o",calcul!$I$17,"")</f>
      </c>
      <c r="Y12" s="9">
        <f>IF(Y11="o",calcul!$I$18,"")</f>
      </c>
    </row>
    <row r="13" spans="1:25" ht="12.75">
      <c r="A13" s="19"/>
      <c r="B13" s="9">
        <f t="shared" si="2"/>
      </c>
      <c r="C13" s="19"/>
      <c r="D13" s="19"/>
      <c r="E13" s="23"/>
      <c r="F13" s="23"/>
      <c r="G13" s="11">
        <f t="shared" si="0"/>
      </c>
      <c r="H13" s="9">
        <f>IF(G13="","",LOOKUP(G13,calcul!$E$3:$E$19,calcul!$F$3:$F$19))</f>
      </c>
      <c r="I13" s="9">
        <f t="shared" si="1"/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19"/>
      <c r="B14" s="9">
        <f t="shared" si="2"/>
      </c>
      <c r="C14" s="19"/>
      <c r="D14" s="19"/>
      <c r="E14" s="23"/>
      <c r="F14" s="23"/>
      <c r="G14" s="11">
        <f t="shared" si="0"/>
      </c>
      <c r="H14" s="9">
        <f>IF(G14="","",LOOKUP(G14,calcul!$E$3:$E$19,calcul!$F$3:$F$19))</f>
      </c>
      <c r="I14" s="9"/>
      <c r="J14" s="9">
        <f>IF(J13="o",calcul!$I$3,"")</f>
      </c>
      <c r="K14" s="9">
        <f>IF(K13="o",calcul!$I$4,"")</f>
      </c>
      <c r="L14" s="9">
        <f>IF(L13="o",calcul!$I$5,"")</f>
      </c>
      <c r="M14" s="9">
        <f>IF(M13="o",calcul!$I$6,"")</f>
      </c>
      <c r="N14" s="9">
        <f>IF(N13="o",calcul!$I$7,"")</f>
      </c>
      <c r="O14" s="9">
        <f>IF(O13="o",calcul!$I$8,"")</f>
      </c>
      <c r="P14" s="9">
        <f>IF(P13="o",calcul!$I$9,"")</f>
      </c>
      <c r="Q14" s="9">
        <f>IF(Q13="o",calcul!$I$10,"")</f>
      </c>
      <c r="R14" s="9">
        <f>IF(R13="o",calcul!$I$11,"")</f>
      </c>
      <c r="S14" s="9">
        <f>IF(S13="o",calcul!$I$12,"")</f>
      </c>
      <c r="T14" s="9">
        <f>IF(T13="o",calcul!$I$13,"")</f>
      </c>
      <c r="U14" s="9">
        <f>IF(U13="o",calcul!$I$14,"")</f>
      </c>
      <c r="V14" s="9">
        <f>IF(V13="o",calcul!$I$5,"")</f>
      </c>
      <c r="W14" s="9">
        <f>IF(W13="o",calcul!$I$16,"")</f>
      </c>
      <c r="X14" s="9">
        <f>IF(X13="o",calcul!$I$17,"")</f>
      </c>
      <c r="Y14" s="9">
        <f>IF(Y13="o",calcul!$I$18,"")</f>
      </c>
    </row>
    <row r="15" spans="1:25" ht="12.75">
      <c r="A15" s="19"/>
      <c r="B15" s="9">
        <f t="shared" si="2"/>
      </c>
      <c r="C15" s="19"/>
      <c r="D15" s="19"/>
      <c r="E15" s="23"/>
      <c r="F15" s="23"/>
      <c r="G15" s="11">
        <f t="shared" si="0"/>
      </c>
      <c r="H15" s="9">
        <f>IF(G15="","",LOOKUP(G15,calcul!$E$3:$E$19,calcul!$F$3:$F$19))</f>
      </c>
      <c r="I15" s="9">
        <f t="shared" si="1"/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19"/>
      <c r="B16" s="9">
        <f t="shared" si="2"/>
      </c>
      <c r="C16" s="19"/>
      <c r="D16" s="19"/>
      <c r="E16" s="23"/>
      <c r="F16" s="23"/>
      <c r="G16" s="11">
        <f t="shared" si="0"/>
      </c>
      <c r="H16" s="9">
        <f>IF(G16="","",LOOKUP(G16,calcul!$E$3:$E$19,calcul!$F$3:$F$19))</f>
      </c>
      <c r="I16" s="9"/>
      <c r="J16" s="9">
        <f>IF(J15="o",calcul!$I$3,"")</f>
      </c>
      <c r="K16" s="9">
        <f>IF(K15="o",calcul!$I$4,"")</f>
      </c>
      <c r="L16" s="9">
        <f>IF(L15="o",calcul!$I$5,"")</f>
      </c>
      <c r="M16" s="9">
        <f>IF(M15="o",calcul!$I$6,"")</f>
      </c>
      <c r="N16" s="9">
        <f>IF(N15="o",calcul!$I$7,"")</f>
      </c>
      <c r="O16" s="9">
        <f>IF(O15="o",calcul!$I$8,"")</f>
      </c>
      <c r="P16" s="9">
        <f>IF(P15="o",calcul!$I$9,"")</f>
      </c>
      <c r="Q16" s="9">
        <f>IF(Q15="o",calcul!$I$10,"")</f>
      </c>
      <c r="R16" s="9">
        <f>IF(R15="o",calcul!$I$11,"")</f>
      </c>
      <c r="S16" s="9">
        <f>IF(S15="o",calcul!$I$12,"")</f>
      </c>
      <c r="T16" s="9">
        <f>IF(T15="o",calcul!$I$13,"")</f>
      </c>
      <c r="U16" s="9">
        <f>IF(U15="o",calcul!$I$14,"")</f>
      </c>
      <c r="V16" s="9">
        <f>IF(V15="o",calcul!$I$5,"")</f>
      </c>
      <c r="W16" s="9">
        <f>IF(W15="o",calcul!$I$16,"")</f>
      </c>
      <c r="X16" s="9">
        <f>IF(X15="o",calcul!$I$17,"")</f>
      </c>
      <c r="Y16" s="9">
        <f>IF(Y15="o",calcul!$I$18,"")</f>
      </c>
    </row>
    <row r="17" spans="1:25" ht="12.75">
      <c r="A17" s="19"/>
      <c r="B17" s="9">
        <f t="shared" si="2"/>
      </c>
      <c r="C17" s="19"/>
      <c r="D17" s="19"/>
      <c r="E17" s="23"/>
      <c r="F17" s="23"/>
      <c r="G17" s="11">
        <f t="shared" si="0"/>
      </c>
      <c r="H17" s="9">
        <f>IF(G17="","",LOOKUP(G17,calcul!$E$3:$E$19,calcul!$F$3:$F$19))</f>
      </c>
      <c r="I17" s="9">
        <f t="shared" si="1"/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.75">
      <c r="A18" s="19"/>
      <c r="B18" s="9">
        <f t="shared" si="2"/>
      </c>
      <c r="C18" s="19"/>
      <c r="D18" s="19"/>
      <c r="E18" s="23"/>
      <c r="F18" s="23"/>
      <c r="G18" s="11">
        <f t="shared" si="0"/>
      </c>
      <c r="H18" s="9">
        <f>IF(G18="","",LOOKUP(G18,calcul!$E$3:$E$19,calcul!$F$3:$F$19))</f>
      </c>
      <c r="I18" s="9"/>
      <c r="J18" s="9">
        <f>IF(J17="o",calcul!$I$3,"")</f>
      </c>
      <c r="K18" s="9">
        <f>IF(K17="o",calcul!$I$4,"")</f>
      </c>
      <c r="L18" s="9">
        <f>IF(L17="o",calcul!$I$5,"")</f>
      </c>
      <c r="M18" s="9">
        <f>IF(M17="o",calcul!$I$6,"")</f>
      </c>
      <c r="N18" s="9">
        <f>IF(N17="o",calcul!$I$7,"")</f>
      </c>
      <c r="O18" s="9">
        <f>IF(O17="o",calcul!$I$8,"")</f>
      </c>
      <c r="P18" s="9">
        <f>IF(P17="o",calcul!$I$9,"")</f>
      </c>
      <c r="Q18" s="9">
        <f>IF(Q17="o",calcul!$I$10,"")</f>
      </c>
      <c r="R18" s="9">
        <f>IF(R17="o",calcul!$I$11,"")</f>
      </c>
      <c r="S18" s="9">
        <f>IF(S17="o",calcul!$I$12,"")</f>
      </c>
      <c r="T18" s="9">
        <f>IF(T17="o",calcul!$I$13,"")</f>
      </c>
      <c r="U18" s="9">
        <f>IF(U17="o",calcul!$I$14,"")</f>
      </c>
      <c r="V18" s="9">
        <f>IF(V17="o",calcul!$I$5,"")</f>
      </c>
      <c r="W18" s="9">
        <f>IF(W17="o",calcul!$I$16,"")</f>
      </c>
      <c r="X18" s="9">
        <f>IF(X17="o",calcul!$I$17,"")</f>
      </c>
      <c r="Y18" s="9">
        <f>IF(Y17="o",calcul!$I$18,"")</f>
      </c>
    </row>
    <row r="19" spans="1:25" ht="12.75">
      <c r="A19" s="19"/>
      <c r="B19" s="9">
        <f t="shared" si="2"/>
      </c>
      <c r="C19" s="19"/>
      <c r="D19" s="19"/>
      <c r="E19" s="23"/>
      <c r="F19" s="23"/>
      <c r="G19" s="11">
        <f t="shared" si="0"/>
      </c>
      <c r="H19" s="9">
        <f>IF(G19="","",LOOKUP(G19,calcul!$E$3:$E$19,calcul!$F$3:$F$19))</f>
      </c>
      <c r="I19" s="9">
        <f t="shared" si="1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19"/>
      <c r="B20" s="9">
        <f t="shared" si="2"/>
      </c>
      <c r="C20" s="19"/>
      <c r="D20" s="19"/>
      <c r="E20" s="23"/>
      <c r="F20" s="23"/>
      <c r="G20" s="11">
        <f t="shared" si="0"/>
      </c>
      <c r="H20" s="9">
        <f>IF(G20="","",LOOKUP(G20,calcul!$E$3:$E$19,calcul!$F$3:$F$19))</f>
      </c>
      <c r="I20" s="9"/>
      <c r="J20" s="9">
        <f>IF(J19="o",calcul!$I$3,"")</f>
      </c>
      <c r="K20" s="9">
        <f>IF(K19="o",calcul!$I$4,"")</f>
      </c>
      <c r="L20" s="9">
        <f>IF(L19="o",calcul!$I$5,"")</f>
      </c>
      <c r="M20" s="9">
        <f>IF(M19="o",calcul!$I$6,"")</f>
      </c>
      <c r="N20" s="9">
        <f>IF(N19="o",calcul!$I$7,"")</f>
      </c>
      <c r="O20" s="9">
        <f>IF(O19="o",calcul!$I$8,"")</f>
      </c>
      <c r="P20" s="9">
        <f>IF(P19="o",calcul!$I$9,"")</f>
      </c>
      <c r="Q20" s="9">
        <f>IF(Q19="o",calcul!$I$10,"")</f>
      </c>
      <c r="R20" s="9">
        <f>IF(R19="o",calcul!$I$11,"")</f>
      </c>
      <c r="S20" s="9">
        <f>IF(S19="o",calcul!$I$12,"")</f>
      </c>
      <c r="T20" s="9">
        <f>IF(T19="o",calcul!$I$13,"")</f>
      </c>
      <c r="U20" s="9">
        <f>IF(U19="o",calcul!$I$14,"")</f>
      </c>
      <c r="V20" s="9">
        <f>IF(V19="o",calcul!$I$5,"")</f>
      </c>
      <c r="W20" s="9">
        <f>IF(W19="o",calcul!$I$16,"")</f>
      </c>
      <c r="X20" s="9">
        <f>IF(X19="o",calcul!$I$17,"")</f>
      </c>
      <c r="Y20" s="9">
        <f>IF(Y19="o",calcul!$I$18,"")</f>
      </c>
    </row>
    <row r="21" spans="1:25" ht="12.75">
      <c r="A21" s="19"/>
      <c r="B21" s="9">
        <f t="shared" si="2"/>
      </c>
      <c r="C21" s="19"/>
      <c r="D21" s="19"/>
      <c r="E21" s="23"/>
      <c r="F21" s="23"/>
      <c r="G21" s="11">
        <f t="shared" si="0"/>
      </c>
      <c r="H21" s="9">
        <f>IF(G21="","",LOOKUP(G21,calcul!$E$3:$E$19,calcul!$F$3:$F$19))</f>
      </c>
      <c r="I21" s="9">
        <f t="shared" si="1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19"/>
      <c r="B22" s="9">
        <f t="shared" si="2"/>
      </c>
      <c r="C22" s="19"/>
      <c r="D22" s="19"/>
      <c r="E22" s="23"/>
      <c r="F22" s="23"/>
      <c r="G22" s="11">
        <f t="shared" si="0"/>
      </c>
      <c r="H22" s="9">
        <f>IF(G22="","",LOOKUP(G22,calcul!$E$3:$E$19,calcul!$F$3:$F$19))</f>
      </c>
      <c r="I22" s="9"/>
      <c r="J22" s="9">
        <f>IF(J21="o",calcul!$I$3,"")</f>
      </c>
      <c r="K22" s="9">
        <f>IF(K21="o",calcul!$I$4,"")</f>
      </c>
      <c r="L22" s="9">
        <f>IF(L21="o",calcul!$I$5,"")</f>
      </c>
      <c r="M22" s="9">
        <f>IF(M21="o",calcul!$I$6,"")</f>
      </c>
      <c r="N22" s="9">
        <f>IF(N21="o",calcul!$I$7,"")</f>
      </c>
      <c r="O22" s="9">
        <f>IF(O21="o",calcul!$I$8,"")</f>
      </c>
      <c r="P22" s="9">
        <f>IF(P21="o",calcul!$I$9,"")</f>
      </c>
      <c r="Q22" s="9">
        <f>IF(Q21="o",calcul!$I$10,"")</f>
      </c>
      <c r="R22" s="9">
        <f>IF(R21="o",calcul!$I$11,"")</f>
      </c>
      <c r="S22" s="9">
        <f>IF(S21="o",calcul!$I$12,"")</f>
      </c>
      <c r="T22" s="9">
        <f>IF(T21="o",calcul!$I$13,"")</f>
      </c>
      <c r="U22" s="9">
        <f>IF(U21="o",calcul!$I$14,"")</f>
      </c>
      <c r="V22" s="9">
        <f>IF(V21="o",calcul!$I$5,"")</f>
      </c>
      <c r="W22" s="9">
        <f>IF(W21="o",calcul!$I$16,"")</f>
      </c>
      <c r="X22" s="9">
        <f>IF(X21="o",calcul!$I$17,"")</f>
      </c>
      <c r="Y22" s="9">
        <f>IF(Y21="o",calcul!$I$18,"")</f>
      </c>
    </row>
    <row r="23" spans="1:25" ht="12.75">
      <c r="A23" s="19"/>
      <c r="B23" s="9">
        <f t="shared" si="2"/>
      </c>
      <c r="C23" s="19"/>
      <c r="D23" s="19"/>
      <c r="E23" s="23"/>
      <c r="F23" s="23"/>
      <c r="G23" s="11">
        <f t="shared" si="0"/>
      </c>
      <c r="H23" s="9">
        <f>IF(G23="","",LOOKUP(G23,calcul!$E$3:$E$19,calcul!$F$3:$F$19))</f>
      </c>
      <c r="I23" s="9">
        <f t="shared" si="1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19"/>
      <c r="B24" s="9">
        <f t="shared" si="2"/>
      </c>
      <c r="C24" s="19"/>
      <c r="D24" s="19"/>
      <c r="E24" s="23"/>
      <c r="F24" s="23"/>
      <c r="G24" s="11">
        <f t="shared" si="0"/>
      </c>
      <c r="H24" s="9">
        <f>IF(G24="","",LOOKUP(G24,calcul!$E$3:$E$19,calcul!$F$3:$F$19))</f>
      </c>
      <c r="I24" s="9"/>
      <c r="J24" s="9">
        <f>IF(J23="o",calcul!$I$3,"")</f>
      </c>
      <c r="K24" s="9">
        <f>IF(K23="o",calcul!$I$4,"")</f>
      </c>
      <c r="L24" s="9">
        <f>IF(L23="o",calcul!$I$5,"")</f>
      </c>
      <c r="M24" s="9">
        <f>IF(M23="o",calcul!$I$6,"")</f>
      </c>
      <c r="N24" s="9">
        <f>IF(N23="o",calcul!$I$7,"")</f>
      </c>
      <c r="O24" s="9">
        <f>IF(O23="o",calcul!$I$8,"")</f>
      </c>
      <c r="P24" s="9">
        <f>IF(P23="o",calcul!$I$9,"")</f>
      </c>
      <c r="Q24" s="9">
        <f>IF(Q23="o",calcul!$I$10,"")</f>
      </c>
      <c r="R24" s="9">
        <f>IF(R23="o",calcul!$I$11,"")</f>
      </c>
      <c r="S24" s="9">
        <f>IF(S23="o",calcul!$I$12,"")</f>
      </c>
      <c r="T24" s="9">
        <f>IF(T23="o",calcul!$I$13,"")</f>
      </c>
      <c r="U24" s="9">
        <f>IF(U23="o",calcul!$I$14,"")</f>
      </c>
      <c r="V24" s="9">
        <f>IF(V23="o",calcul!$I$5,"")</f>
      </c>
      <c r="W24" s="9">
        <f>IF(W23="o",calcul!$I$16,"")</f>
      </c>
      <c r="X24" s="9">
        <f>IF(X23="o",calcul!$I$17,"")</f>
      </c>
      <c r="Y24" s="9">
        <f>IF(Y23="o",calcul!$I$18,"")</f>
      </c>
    </row>
    <row r="25" spans="1:25" ht="12.75">
      <c r="A25" s="19"/>
      <c r="B25" s="9">
        <f t="shared" si="2"/>
      </c>
      <c r="C25" s="19"/>
      <c r="D25" s="19"/>
      <c r="E25" s="23"/>
      <c r="F25" s="23"/>
      <c r="G25" s="11">
        <f t="shared" si="0"/>
      </c>
      <c r="H25" s="9">
        <f>IF(G25="","",LOOKUP(G25,calcul!$E$3:$E$19,calcul!$F$3:$F$19))</f>
      </c>
      <c r="I25" s="9">
        <f t="shared" si="1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19"/>
      <c r="B26" s="9">
        <f t="shared" si="2"/>
      </c>
      <c r="C26" s="19"/>
      <c r="D26" s="19"/>
      <c r="E26" s="23"/>
      <c r="F26" s="23"/>
      <c r="G26" s="11">
        <f t="shared" si="0"/>
      </c>
      <c r="H26" s="9">
        <f>IF(G26="","",LOOKUP(G26,calcul!$E$3:$E$19,calcul!$F$3:$F$19))</f>
      </c>
      <c r="I26" s="9"/>
      <c r="J26" s="9">
        <f>IF(J25="o",calcul!$I$3,"")</f>
      </c>
      <c r="K26" s="9">
        <f>IF(K25="o",calcul!$I$4,"")</f>
      </c>
      <c r="L26" s="9">
        <f>IF(L25="o",calcul!$I$5,"")</f>
      </c>
      <c r="M26" s="9">
        <f>IF(M25="o",calcul!$I$6,"")</f>
      </c>
      <c r="N26" s="9">
        <f>IF(N25="o",calcul!$I$7,"")</f>
      </c>
      <c r="O26" s="9">
        <f>IF(O25="o",calcul!$I$8,"")</f>
      </c>
      <c r="P26" s="9">
        <f>IF(P25="o",calcul!$I$9,"")</f>
      </c>
      <c r="Q26" s="9">
        <f>IF(Q25="o",calcul!$I$10,"")</f>
      </c>
      <c r="R26" s="9">
        <f>IF(R25="o",calcul!$I$11,"")</f>
      </c>
      <c r="S26" s="9">
        <f>IF(S25="o",calcul!$I$12,"")</f>
      </c>
      <c r="T26" s="9">
        <f>IF(T25="o",calcul!$I$13,"")</f>
      </c>
      <c r="U26" s="9">
        <f>IF(U25="o",calcul!$I$14,"")</f>
      </c>
      <c r="V26" s="9">
        <f>IF(V25="o",calcul!$I$5,"")</f>
      </c>
      <c r="W26" s="9">
        <f>IF(W25="o",calcul!$I$16,"")</f>
      </c>
      <c r="X26" s="9">
        <f>IF(X25="o",calcul!$I$17,"")</f>
      </c>
      <c r="Y26" s="9">
        <f>IF(Y25="o",calcul!$I$18,"")</f>
      </c>
    </row>
    <row r="27" spans="1:25" ht="12.75">
      <c r="A27" s="19"/>
      <c r="B27" s="9">
        <f t="shared" si="2"/>
      </c>
      <c r="C27" s="19"/>
      <c r="D27" s="19"/>
      <c r="E27" s="23"/>
      <c r="F27" s="23"/>
      <c r="G27" s="11">
        <f t="shared" si="0"/>
      </c>
      <c r="H27" s="9">
        <f>IF(G27="","",LOOKUP(G27,calcul!$E$3:$E$19,calcul!$F$3:$F$19))</f>
      </c>
      <c r="I27" s="9">
        <f t="shared" si="1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19"/>
      <c r="B28" s="9">
        <f t="shared" si="2"/>
      </c>
      <c r="C28" s="19"/>
      <c r="D28" s="19"/>
      <c r="E28" s="23"/>
      <c r="F28" s="23"/>
      <c r="G28" s="11">
        <f t="shared" si="0"/>
      </c>
      <c r="H28" s="9">
        <f>IF(G28="","",LOOKUP(G28,calcul!$E$3:$E$19,calcul!$F$3:$F$19))</f>
      </c>
      <c r="I28" s="9"/>
      <c r="J28" s="9">
        <f>IF(J27="o",calcul!$I$3,"")</f>
      </c>
      <c r="K28" s="9">
        <f>IF(K27="o",calcul!$I$4,"")</f>
      </c>
      <c r="L28" s="9">
        <f>IF(L27="o",calcul!$I$5,"")</f>
      </c>
      <c r="M28" s="9">
        <f>IF(M27="o",calcul!$I$6,"")</f>
      </c>
      <c r="N28" s="9">
        <f>IF(N27="o",calcul!$I$7,"")</f>
      </c>
      <c r="O28" s="9">
        <f>IF(O27="o",calcul!$I$8,"")</f>
      </c>
      <c r="P28" s="9">
        <f>IF(P27="o",calcul!$I$9,"")</f>
      </c>
      <c r="Q28" s="9">
        <f>IF(Q27="o",calcul!$I$10,"")</f>
      </c>
      <c r="R28" s="9">
        <f>IF(R27="o",calcul!$I$11,"")</f>
      </c>
      <c r="S28" s="9">
        <f>IF(S27="o",calcul!$I$12,"")</f>
      </c>
      <c r="T28" s="9">
        <f>IF(T27="o",calcul!$I$13,"")</f>
      </c>
      <c r="U28" s="9">
        <f>IF(U27="o",calcul!$I$14,"")</f>
      </c>
      <c r="V28" s="9">
        <f>IF(V27="o",calcul!$I$5,"")</f>
      </c>
      <c r="W28" s="9">
        <f>IF(W27="o",calcul!$I$16,"")</f>
      </c>
      <c r="X28" s="9">
        <f>IF(X27="o",calcul!$I$17,"")</f>
      </c>
      <c r="Y28" s="9">
        <f>IF(Y27="o",calcul!$I$18,"")</f>
      </c>
    </row>
    <row r="29" spans="1:25" ht="12.75">
      <c r="A29" s="19"/>
      <c r="B29" s="9">
        <f t="shared" si="2"/>
      </c>
      <c r="C29" s="19"/>
      <c r="D29" s="19"/>
      <c r="E29" s="23"/>
      <c r="F29" s="23"/>
      <c r="G29" s="11">
        <f t="shared" si="0"/>
      </c>
      <c r="H29" s="9">
        <f>IF(G29="","",LOOKUP(G29,calcul!$E$3:$E$19,calcul!$F$3:$F$19))</f>
      </c>
      <c r="I29" s="9">
        <f t="shared" si="1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19"/>
      <c r="B30" s="9">
        <f t="shared" si="2"/>
      </c>
      <c r="C30" s="19"/>
      <c r="D30" s="19"/>
      <c r="E30" s="23"/>
      <c r="F30" s="23"/>
      <c r="G30" s="11">
        <f t="shared" si="0"/>
      </c>
      <c r="H30" s="9">
        <f>IF(G30="","",LOOKUP(G30,calcul!$E$3:$E$19,calcul!$F$3:$F$19))</f>
      </c>
      <c r="I30" s="9"/>
      <c r="J30" s="9">
        <f>IF(J29="o",calcul!$I$3,"")</f>
      </c>
      <c r="K30" s="9">
        <f>IF(K29="o",calcul!$I$4,"")</f>
      </c>
      <c r="L30" s="9">
        <f>IF(L29="o",calcul!$I$5,"")</f>
      </c>
      <c r="M30" s="9">
        <f>IF(M29="o",calcul!$I$6,"")</f>
      </c>
      <c r="N30" s="9">
        <f>IF(N29="o",calcul!$I$7,"")</f>
      </c>
      <c r="O30" s="9">
        <f>IF(O29="o",calcul!$I$8,"")</f>
      </c>
      <c r="P30" s="9">
        <f>IF(P29="o",calcul!$I$9,"")</f>
      </c>
      <c r="Q30" s="9">
        <f>IF(Q29="o",calcul!$I$10,"")</f>
      </c>
      <c r="R30" s="9">
        <f>IF(R29="o",calcul!$I$11,"")</f>
      </c>
      <c r="S30" s="9">
        <f>IF(S29="o",calcul!$I$12,"")</f>
      </c>
      <c r="T30" s="9">
        <f>IF(T29="o",calcul!$I$13,"")</f>
      </c>
      <c r="U30" s="9">
        <f>IF(U29="o",calcul!$I$14,"")</f>
      </c>
      <c r="V30" s="9">
        <f>IF(V29="o",calcul!$I$5,"")</f>
      </c>
      <c r="W30" s="9">
        <f>IF(W29="o",calcul!$I$16,"")</f>
      </c>
      <c r="X30" s="9">
        <f>IF(X29="o",calcul!$I$17,"")</f>
      </c>
      <c r="Y30" s="9">
        <f>IF(Y29="o",calcul!$I$18,"")</f>
      </c>
    </row>
    <row r="31" spans="1:25" ht="12.75">
      <c r="A31" s="19"/>
      <c r="B31" s="9">
        <f t="shared" si="2"/>
      </c>
      <c r="C31" s="19"/>
      <c r="D31" s="19"/>
      <c r="E31" s="23"/>
      <c r="F31" s="23"/>
      <c r="G31" s="11">
        <f t="shared" si="0"/>
      </c>
      <c r="H31" s="9">
        <f>IF(G31="","",LOOKUP(G31,calcul!$E$3:$E$19,calcul!$F$3:$F$19))</f>
      </c>
      <c r="I31" s="9">
        <f t="shared" si="1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19"/>
      <c r="B32" s="9">
        <f t="shared" si="2"/>
      </c>
      <c r="C32" s="19"/>
      <c r="D32" s="19"/>
      <c r="E32" s="19"/>
      <c r="F32" s="19"/>
      <c r="G32" s="11">
        <f t="shared" si="0"/>
      </c>
      <c r="H32" s="9">
        <f>IF(G32="","",LOOKUP(G32,calcul!$E$3:$E$19,calcul!$F$3:$F$19))</f>
      </c>
      <c r="I32" s="9"/>
      <c r="J32" s="9">
        <f>IF(J31="o",calcul!$I$3,"")</f>
      </c>
      <c r="K32" s="9">
        <f>IF(K31="o",calcul!$I$4,"")</f>
      </c>
      <c r="L32" s="9">
        <f>IF(L31="o",calcul!$I$5,"")</f>
      </c>
      <c r="M32" s="9">
        <f>IF(M31="o",calcul!$I$6,"")</f>
      </c>
      <c r="N32" s="9">
        <f>IF(N31="o",calcul!$I$7,"")</f>
      </c>
      <c r="O32" s="9">
        <f>IF(O31="o",calcul!$I$8,"")</f>
      </c>
      <c r="P32" s="9">
        <f>IF(P31="o",calcul!$I$9,"")</f>
      </c>
      <c r="Q32" s="9">
        <f>IF(Q31="o",calcul!$I$10,"")</f>
      </c>
      <c r="R32" s="9">
        <f>IF(R31="o",calcul!$I$11,"")</f>
      </c>
      <c r="S32" s="9">
        <f>IF(S31="o",calcul!$I$12,"")</f>
      </c>
      <c r="T32" s="9">
        <f>IF(T31="o",calcul!$I$13,"")</f>
      </c>
      <c r="U32" s="9">
        <f>IF(U31="o",calcul!$I$14,"")</f>
      </c>
      <c r="V32" s="9">
        <f>IF(V31="o",calcul!$I$5,"")</f>
      </c>
      <c r="W32" s="9">
        <f>IF(W31="o",calcul!$I$16,"")</f>
      </c>
      <c r="X32" s="9">
        <f>IF(X31="o",calcul!$I$17,"")</f>
      </c>
      <c r="Y32" s="9">
        <f>IF(Y31="o",calcul!$I$18,"")</f>
      </c>
    </row>
    <row r="33" spans="1:25" ht="12.75">
      <c r="A33" s="19"/>
      <c r="B33" s="9">
        <f t="shared" si="2"/>
      </c>
      <c r="C33" s="19"/>
      <c r="D33" s="19"/>
      <c r="E33" s="19"/>
      <c r="F33" s="19"/>
      <c r="G33" s="11">
        <f t="shared" si="0"/>
      </c>
      <c r="H33" s="9">
        <f>IF(G33="","",LOOKUP(G33,calcul!$E$3:$E$19,calcul!$F$3:$F$19))</f>
      </c>
      <c r="I33" s="9">
        <f t="shared" si="1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19"/>
      <c r="B34" s="9">
        <f t="shared" si="2"/>
      </c>
      <c r="C34" s="19"/>
      <c r="D34" s="19"/>
      <c r="E34" s="19"/>
      <c r="F34" s="19"/>
      <c r="G34" s="11">
        <f t="shared" si="0"/>
      </c>
      <c r="H34" s="9">
        <f>IF(G34="","",LOOKUP(G34,calcul!$E$3:$E$19,calcul!$F$3:$F$19))</f>
      </c>
      <c r="I34" s="9"/>
      <c r="J34" s="9">
        <f>IF(J33="o",calcul!$I$3,"")</f>
      </c>
      <c r="K34" s="9">
        <f>IF(K33="o",calcul!$I$4,"")</f>
      </c>
      <c r="L34" s="9">
        <f>IF(L33="o",calcul!$I$5,"")</f>
      </c>
      <c r="M34" s="9">
        <f>IF(M33="o",calcul!$I$6,"")</f>
      </c>
      <c r="N34" s="9">
        <f>IF(N33="o",calcul!$I$7,"")</f>
      </c>
      <c r="O34" s="9">
        <f>IF(O33="o",calcul!$I$8,"")</f>
      </c>
      <c r="P34" s="9">
        <f>IF(P33="o",calcul!$I$9,"")</f>
      </c>
      <c r="Q34" s="9">
        <f>IF(Q33="o",calcul!$I$10,"")</f>
      </c>
      <c r="R34" s="9">
        <f>IF(R33="o",calcul!$I$11,"")</f>
      </c>
      <c r="S34" s="9">
        <f>IF(S33="o",calcul!$I$12,"")</f>
      </c>
      <c r="T34" s="9">
        <f>IF(T33="o",calcul!$I$13,"")</f>
      </c>
      <c r="U34" s="9">
        <f>IF(U33="o",calcul!$I$14,"")</f>
      </c>
      <c r="V34" s="9">
        <f>IF(V33="o",calcul!$I$5,"")</f>
      </c>
      <c r="W34" s="9">
        <f>IF(W33="o",calcul!$I$16,"")</f>
      </c>
      <c r="X34" s="9">
        <f>IF(X33="o",calcul!$I$17,"")</f>
      </c>
      <c r="Y34" s="9">
        <f>IF(Y33="o",calcul!$I$18,"")</f>
      </c>
    </row>
    <row r="35" spans="1:25" ht="12.75">
      <c r="A35" s="19"/>
      <c r="B35" s="9">
        <f t="shared" si="2"/>
      </c>
      <c r="C35" s="19"/>
      <c r="D35" s="19"/>
      <c r="E35" s="19"/>
      <c r="F35" s="19"/>
      <c r="G35" s="11">
        <f t="shared" si="0"/>
      </c>
      <c r="H35" s="9">
        <f>IF(G35="","",LOOKUP(G35,calcul!$E$3:$E$19,calcul!$F$3:$F$19))</f>
      </c>
      <c r="I35" s="9">
        <f t="shared" si="1"/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20"/>
      <c r="B36" s="9">
        <f t="shared" si="2"/>
      </c>
      <c r="C36" s="20"/>
      <c r="D36" s="20"/>
      <c r="E36" s="19"/>
      <c r="F36" s="19"/>
      <c r="G36" s="11">
        <f t="shared" si="0"/>
      </c>
      <c r="H36" s="9">
        <f>IF(G36="","",LOOKUP(G36,calcul!$E$3:$E$19,calcul!$F$3:$F$19))</f>
      </c>
      <c r="I36" s="9"/>
      <c r="J36" s="9">
        <f>IF(J35="o",calcul!$I$3,"")</f>
      </c>
      <c r="K36" s="9">
        <f>IF(K35="o",calcul!$I$4,"")</f>
      </c>
      <c r="L36" s="9">
        <f>IF(L35="o",calcul!$I$5,"")</f>
      </c>
      <c r="M36" s="9">
        <f>IF(M35="o",calcul!$I$6,"")</f>
      </c>
      <c r="N36" s="9">
        <f>IF(N35="o",calcul!$I$7,"")</f>
      </c>
      <c r="O36" s="9">
        <f>IF(O35="o",calcul!$I$8,"")</f>
      </c>
      <c r="P36" s="9">
        <f>IF(P35="o",calcul!$I$9,"")</f>
      </c>
      <c r="Q36" s="9">
        <f>IF(Q35="o",calcul!$I$10,"")</f>
      </c>
      <c r="R36" s="9">
        <f>IF(R35="o",calcul!$I$11,"")</f>
      </c>
      <c r="S36" s="9">
        <f>IF(S35="o",calcul!$I$12,"")</f>
      </c>
      <c r="T36" s="9">
        <f>IF(T35="o",calcul!$I$13,"")</f>
      </c>
      <c r="U36" s="9">
        <f>IF(U35="o",calcul!$I$14,"")</f>
      </c>
      <c r="V36" s="9">
        <f>IF(V35="o",calcul!$I$5,"")</f>
      </c>
      <c r="W36" s="9">
        <f>IF(W35="o",calcul!$I$16,"")</f>
      </c>
      <c r="X36" s="9">
        <f>IF(X35="o",calcul!$I$17,"")</f>
      </c>
      <c r="Y36" s="9">
        <f>IF(Y35="o",calcul!$I$18,"")</f>
      </c>
    </row>
    <row r="37" spans="1:25" ht="12.75">
      <c r="A37" s="20"/>
      <c r="B37" s="9">
        <f t="shared" si="2"/>
      </c>
      <c r="C37" s="20"/>
      <c r="D37" s="20"/>
      <c r="E37" s="19"/>
      <c r="F37" s="19"/>
      <c r="G37" s="11">
        <f t="shared" si="0"/>
      </c>
      <c r="H37" s="9">
        <f>IF(G37="","",LOOKUP(G37,calcul!$E$3:$E$19,calcul!$F$3:$F$19))</f>
      </c>
      <c r="I37" s="9">
        <f t="shared" si="1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20"/>
      <c r="B38" s="9">
        <f t="shared" si="2"/>
      </c>
      <c r="C38" s="20"/>
      <c r="D38" s="20"/>
      <c r="E38" s="19"/>
      <c r="F38" s="19"/>
      <c r="G38" s="11">
        <f t="shared" si="0"/>
      </c>
      <c r="H38" s="9">
        <f>IF(G38="","",LOOKUP(G38,calcul!$E$3:$E$19,calcul!$F$3:$F$19))</f>
      </c>
      <c r="I38" s="9"/>
      <c r="J38" s="9">
        <f>IF(J37="o",calcul!$I$3,"")</f>
      </c>
      <c r="K38" s="9">
        <f>IF(K37="o",calcul!$I$4,"")</f>
      </c>
      <c r="L38" s="9">
        <f>IF(L37="o",calcul!$I$5,"")</f>
      </c>
      <c r="M38" s="9">
        <f>IF(M37="o",calcul!$I$6,"")</f>
      </c>
      <c r="N38" s="9">
        <f>IF(N37="o",calcul!$I$7,"")</f>
      </c>
      <c r="O38" s="9">
        <f>IF(O37="o",calcul!$I$8,"")</f>
      </c>
      <c r="P38" s="9">
        <f>IF(P37="o",calcul!$I$9,"")</f>
      </c>
      <c r="Q38" s="9">
        <f>IF(Q37="o",calcul!$I$10,"")</f>
      </c>
      <c r="R38" s="9">
        <f>IF(R37="o",calcul!$I$11,"")</f>
      </c>
      <c r="S38" s="9">
        <f>IF(S37="o",calcul!$I$12,"")</f>
      </c>
      <c r="T38" s="9">
        <f>IF(T37="o",calcul!$I$13,"")</f>
      </c>
      <c r="U38" s="9">
        <f>IF(U37="o",calcul!$I$14,"")</f>
      </c>
      <c r="V38" s="9">
        <f>IF(V37="o",calcul!$I$5,"")</f>
      </c>
      <c r="W38" s="9">
        <f>IF(W37="o",calcul!$I$16,"")</f>
      </c>
      <c r="X38" s="9">
        <f>IF(X37="o",calcul!$I$17,"")</f>
      </c>
      <c r="Y38" s="9">
        <f>IF(Y37="o",calcul!$I$18,"")</f>
      </c>
    </row>
    <row r="39" spans="1:25" ht="12.75">
      <c r="A39" s="20"/>
      <c r="B39" s="9">
        <f t="shared" si="2"/>
      </c>
      <c r="C39" s="20"/>
      <c r="D39" s="20"/>
      <c r="E39" s="19"/>
      <c r="F39" s="19"/>
      <c r="G39" s="11">
        <f t="shared" si="0"/>
      </c>
      <c r="H39" s="9">
        <f>IF(G39="","",LOOKUP(G39,calcul!$E$3:$E$19,calcul!$F$3:$F$19))</f>
      </c>
      <c r="I39" s="9">
        <f t="shared" si="1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20"/>
      <c r="B40" s="9">
        <f t="shared" si="2"/>
      </c>
      <c r="C40" s="20"/>
      <c r="D40" s="20"/>
      <c r="E40" s="19"/>
      <c r="F40" s="19"/>
      <c r="G40" s="11">
        <f t="shared" si="0"/>
      </c>
      <c r="H40" s="9">
        <f>IF(G40="","",LOOKUP(G40,calcul!$E$3:$E$19,calcul!$F$3:$F$19))</f>
      </c>
      <c r="I40" s="9"/>
      <c r="J40" s="9">
        <f>IF(J39="o",calcul!$I$3,"")</f>
      </c>
      <c r="K40" s="9">
        <f>IF(K39="o",calcul!$I$4,"")</f>
      </c>
      <c r="L40" s="9">
        <f>IF(L39="o",calcul!$I$5,"")</f>
      </c>
      <c r="M40" s="9">
        <f>IF(M39="o",calcul!$I$6,"")</f>
      </c>
      <c r="N40" s="9">
        <f>IF(N39="o",calcul!$I$7,"")</f>
      </c>
      <c r="O40" s="9">
        <f>IF(O39="o",calcul!$I$8,"")</f>
      </c>
      <c r="P40" s="9">
        <f>IF(P39="o",calcul!$I$9,"")</f>
      </c>
      <c r="Q40" s="9">
        <f>IF(Q39="o",calcul!$I$10,"")</f>
      </c>
      <c r="R40" s="9">
        <f>IF(R39="o",calcul!$I$11,"")</f>
      </c>
      <c r="S40" s="9">
        <f>IF(S39="o",calcul!$I$12,"")</f>
      </c>
      <c r="T40" s="9">
        <f>IF(T39="o",calcul!$I$13,"")</f>
      </c>
      <c r="U40" s="9">
        <f>IF(U39="o",calcul!$I$14,"")</f>
      </c>
      <c r="V40" s="9">
        <f>IF(V39="o",calcul!$I$5,"")</f>
      </c>
      <c r="W40" s="9">
        <f>IF(W39="o",calcul!$I$16,"")</f>
      </c>
      <c r="X40" s="9">
        <f>IF(X39="o",calcul!$I$17,"")</f>
      </c>
      <c r="Y40" s="9">
        <f>IF(Y39="o",calcul!$I$18,"")</f>
      </c>
    </row>
    <row r="41" spans="1:25" ht="12.75">
      <c r="A41" s="20"/>
      <c r="B41" s="9">
        <f t="shared" si="2"/>
      </c>
      <c r="C41" s="20"/>
      <c r="D41" s="20"/>
      <c r="E41" s="19"/>
      <c r="F41" s="19"/>
      <c r="G41" s="11">
        <f t="shared" si="0"/>
      </c>
      <c r="H41" s="9">
        <f>IF(G41="","",LOOKUP(G41,calcul!$E$3:$E$19,calcul!$F$3:$F$19))</f>
      </c>
      <c r="I41" s="9">
        <f t="shared" si="1"/>
        <v>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.75">
      <c r="A42" s="20"/>
      <c r="B42" s="9">
        <f t="shared" si="2"/>
      </c>
      <c r="C42" s="20"/>
      <c r="D42" s="20"/>
      <c r="E42" s="19"/>
      <c r="F42" s="19"/>
      <c r="G42" s="11">
        <f t="shared" si="0"/>
      </c>
      <c r="H42" s="9">
        <f>IF(G42="","",LOOKUP(G42,calcul!$E$3:$E$19,calcul!$F$3:$F$19))</f>
      </c>
      <c r="I42" s="9"/>
      <c r="J42" s="9">
        <f>IF(J41="o",calcul!$I$3,"")</f>
      </c>
      <c r="K42" s="9">
        <f>IF(K41="o",calcul!$I$4,"")</f>
      </c>
      <c r="L42" s="9">
        <f>IF(L41="o",calcul!$I$5,"")</f>
      </c>
      <c r="M42" s="9">
        <f>IF(M41="o",calcul!$I$6,"")</f>
      </c>
      <c r="N42" s="9">
        <f>IF(N41="o",calcul!$I$7,"")</f>
      </c>
      <c r="O42" s="9">
        <f>IF(O41="o",calcul!$I$8,"")</f>
      </c>
      <c r="P42" s="9">
        <f>IF(P41="o",calcul!$I$9,"")</f>
      </c>
      <c r="Q42" s="9">
        <f>IF(Q41="o",calcul!$I$10,"")</f>
      </c>
      <c r="R42" s="9">
        <f>IF(R41="o",calcul!$I$11,"")</f>
      </c>
      <c r="S42" s="9">
        <f>IF(S41="o",calcul!$I$12,"")</f>
      </c>
      <c r="T42" s="9">
        <f>IF(T41="o",calcul!$I$13,"")</f>
      </c>
      <c r="U42" s="9">
        <f>IF(U41="o",calcul!$I$14,"")</f>
      </c>
      <c r="V42" s="9">
        <f>IF(V41="o",calcul!$I$5,"")</f>
      </c>
      <c r="W42" s="9">
        <f>IF(W41="o",calcul!$I$16,"")</f>
      </c>
      <c r="X42" s="9">
        <f>IF(X41="o",calcul!$I$17,"")</f>
      </c>
      <c r="Y42" s="9">
        <f>IF(Y41="o",calcul!$I$18,"")</f>
      </c>
    </row>
    <row r="43" spans="1:25" ht="12.75">
      <c r="A43" s="20"/>
      <c r="B43" s="9">
        <f t="shared" si="2"/>
      </c>
      <c r="C43" s="20"/>
      <c r="D43" s="20"/>
      <c r="E43" s="19"/>
      <c r="F43" s="19"/>
      <c r="G43" s="11">
        <f t="shared" si="0"/>
      </c>
      <c r="H43" s="9">
        <f>IF(G43="","",LOOKUP(G43,calcul!$E$3:$E$19,calcul!$F$3:$F$19))</f>
      </c>
      <c r="I43" s="9">
        <f t="shared" si="1"/>
        <v>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2.75">
      <c r="A44" s="20"/>
      <c r="B44" s="9">
        <f t="shared" si="2"/>
      </c>
      <c r="C44" s="20"/>
      <c r="D44" s="20"/>
      <c r="E44" s="19"/>
      <c r="F44" s="19"/>
      <c r="G44" s="11">
        <f t="shared" si="0"/>
      </c>
      <c r="H44" s="9">
        <f>IF(G44="","",LOOKUP(G44,calcul!$E$3:$E$19,calcul!$F$3:$F$19))</f>
      </c>
      <c r="I44" s="9"/>
      <c r="J44" s="9">
        <f>IF(J43="o",calcul!$I$3,"")</f>
      </c>
      <c r="K44" s="9">
        <f>IF(K43="o",calcul!$I$4,"")</f>
      </c>
      <c r="L44" s="9">
        <f>IF(L43="o",calcul!$I$5,"")</f>
      </c>
      <c r="M44" s="9">
        <f>IF(M43="o",calcul!$I$6,"")</f>
      </c>
      <c r="N44" s="9">
        <f>IF(N43="o",calcul!$I$7,"")</f>
      </c>
      <c r="O44" s="9">
        <f>IF(O43="o",calcul!$I$8,"")</f>
      </c>
      <c r="P44" s="9">
        <f>IF(P43="o",calcul!$I$9,"")</f>
      </c>
      <c r="Q44" s="9">
        <f>IF(Q43="o",calcul!$I$10,"")</f>
      </c>
      <c r="R44" s="9">
        <f>IF(R43="o",calcul!$I$11,"")</f>
      </c>
      <c r="S44" s="9">
        <f>IF(S43="o",calcul!$I$12,"")</f>
      </c>
      <c r="T44" s="9">
        <f>IF(T43="o",calcul!$I$13,"")</f>
      </c>
      <c r="U44" s="9">
        <f>IF(U43="o",calcul!$I$14,"")</f>
      </c>
      <c r="V44" s="9">
        <f>IF(V43="o",calcul!$I$5,"")</f>
      </c>
      <c r="W44" s="9">
        <f>IF(W43="o",calcul!$I$16,"")</f>
      </c>
      <c r="X44" s="9">
        <f>IF(X43="o",calcul!$I$17,"")</f>
      </c>
      <c r="Y44" s="9">
        <f>IF(Y43="o",calcul!$I$18,"")</f>
      </c>
    </row>
    <row r="45" spans="1:25" ht="12.75">
      <c r="A45" s="20"/>
      <c r="B45" s="9">
        <f t="shared" si="2"/>
      </c>
      <c r="C45" s="20"/>
      <c r="D45" s="20"/>
      <c r="E45" s="19"/>
      <c r="F45" s="19"/>
      <c r="G45" s="11">
        <f t="shared" si="0"/>
      </c>
      <c r="H45" s="9">
        <f>IF(G45="","",LOOKUP(G45,calcul!$E$3:$E$19,calcul!$F$3:$F$19))</f>
      </c>
      <c r="I45" s="9">
        <f t="shared" si="1"/>
        <v>0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2.75">
      <c r="A46" s="20"/>
      <c r="B46" s="9">
        <f t="shared" si="2"/>
      </c>
      <c r="C46" s="20"/>
      <c r="D46" s="20"/>
      <c r="E46" s="19"/>
      <c r="F46" s="19"/>
      <c r="G46" s="11">
        <f t="shared" si="0"/>
      </c>
      <c r="H46" s="9">
        <f>IF(G46="","",LOOKUP(G46,calcul!$E$3:$E$19,calcul!$F$3:$F$19))</f>
      </c>
      <c r="I46" s="9"/>
      <c r="J46" s="9">
        <f>IF(J45="o",calcul!$I$3,"")</f>
      </c>
      <c r="K46" s="9">
        <f>IF(K45="o",calcul!$I$4,"")</f>
      </c>
      <c r="L46" s="9">
        <f>IF(L45="o",calcul!$I$5,"")</f>
      </c>
      <c r="M46" s="9">
        <f>IF(M45="o",calcul!$I$6,"")</f>
      </c>
      <c r="N46" s="9">
        <f>IF(N45="o",calcul!$I$7,"")</f>
      </c>
      <c r="O46" s="9">
        <f>IF(O45="o",calcul!$I$8,"")</f>
      </c>
      <c r="P46" s="9">
        <f>IF(P45="o",calcul!$I$9,"")</f>
      </c>
      <c r="Q46" s="9">
        <f>IF(Q45="o",calcul!$I$10,"")</f>
      </c>
      <c r="R46" s="9">
        <f>IF(R45="o",calcul!$I$11,"")</f>
      </c>
      <c r="S46" s="9">
        <f>IF(S45="o",calcul!$I$12,"")</f>
      </c>
      <c r="T46" s="9">
        <f>IF(T45="o",calcul!$I$13,"")</f>
      </c>
      <c r="U46" s="9">
        <f>IF(U45="o",calcul!$I$14,"")</f>
      </c>
      <c r="V46" s="9">
        <f>IF(V45="o",calcul!$I$5,"")</f>
      </c>
      <c r="W46" s="9">
        <f>IF(W45="o",calcul!$I$16,"")</f>
      </c>
      <c r="X46" s="9">
        <f>IF(X45="o",calcul!$I$17,"")</f>
      </c>
      <c r="Y46" s="9">
        <f>IF(Y45="o",calcul!$I$18,"")</f>
      </c>
    </row>
    <row r="47" spans="1:25" ht="12.75">
      <c r="A47" s="20"/>
      <c r="B47" s="9">
        <f t="shared" si="2"/>
      </c>
      <c r="C47" s="20"/>
      <c r="D47" s="20"/>
      <c r="E47" s="19"/>
      <c r="F47" s="19"/>
      <c r="G47" s="11">
        <f t="shared" si="0"/>
      </c>
      <c r="H47" s="9">
        <f>IF(G47="","",LOOKUP(G47,calcul!$E$3:$E$19,calcul!$F$3:$F$19))</f>
      </c>
      <c r="I47" s="9">
        <f t="shared" si="1"/>
        <v>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2.75">
      <c r="A48" s="20"/>
      <c r="B48" s="9">
        <f t="shared" si="2"/>
      </c>
      <c r="C48" s="20"/>
      <c r="D48" s="20"/>
      <c r="E48" s="19"/>
      <c r="F48" s="19"/>
      <c r="G48" s="11">
        <f t="shared" si="0"/>
      </c>
      <c r="H48" s="9">
        <f>IF(G48="","",LOOKUP(G48,calcul!$E$3:$E$19,calcul!$F$3:$F$19))</f>
      </c>
      <c r="I48" s="9"/>
      <c r="J48" s="9">
        <f>IF(J47="o",calcul!$I$3,"")</f>
      </c>
      <c r="K48" s="9">
        <f>IF(K47="o",calcul!$I$4,"")</f>
      </c>
      <c r="L48" s="9">
        <f>IF(L47="o",calcul!$I$5,"")</f>
      </c>
      <c r="M48" s="9">
        <f>IF(M47="o",calcul!$I$6,"")</f>
      </c>
      <c r="N48" s="9">
        <f>IF(N47="o",calcul!$I$7,"")</f>
      </c>
      <c r="O48" s="9">
        <f>IF(O47="o",calcul!$I$8,"")</f>
      </c>
      <c r="P48" s="9">
        <f>IF(P47="o",calcul!$I$9,"")</f>
      </c>
      <c r="Q48" s="9">
        <f>IF(Q47="o",calcul!$I$10,"")</f>
      </c>
      <c r="R48" s="9">
        <f>IF(R47="o",calcul!$I$11,"")</f>
      </c>
      <c r="S48" s="9">
        <f>IF(S47="o",calcul!$I$12,"")</f>
      </c>
      <c r="T48" s="9">
        <f>IF(T47="o",calcul!$I$13,"")</f>
      </c>
      <c r="U48" s="9">
        <f>IF(U47="o",calcul!$I$14,"")</f>
      </c>
      <c r="V48" s="9">
        <f>IF(V47="o",calcul!$I$5,"")</f>
      </c>
      <c r="W48" s="9">
        <f>IF(W47="o",calcul!$I$16,"")</f>
      </c>
      <c r="X48" s="9">
        <f>IF(X47="o",calcul!$I$17,"")</f>
      </c>
      <c r="Y48" s="9">
        <f>IF(Y47="o",calcul!$I$18,"")</f>
      </c>
    </row>
    <row r="49" spans="1:25" ht="12.75">
      <c r="A49" s="20"/>
      <c r="B49" s="9">
        <f t="shared" si="2"/>
      </c>
      <c r="C49" s="20"/>
      <c r="D49" s="20"/>
      <c r="E49" s="19"/>
      <c r="F49" s="19"/>
      <c r="G49" s="11">
        <f t="shared" si="0"/>
      </c>
      <c r="H49" s="9">
        <f>IF(G49="","",LOOKUP(G49,calcul!$E$3:$E$19,calcul!$F$3:$F$19))</f>
      </c>
      <c r="I49" s="9">
        <f t="shared" si="1"/>
        <v>0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2.75">
      <c r="A50" s="20"/>
      <c r="B50" s="9">
        <f t="shared" si="2"/>
      </c>
      <c r="C50" s="20"/>
      <c r="D50" s="20"/>
      <c r="E50" s="19"/>
      <c r="F50" s="19"/>
      <c r="G50" s="11">
        <f t="shared" si="0"/>
      </c>
      <c r="H50" s="9">
        <f>IF(G50="","",LOOKUP(G50,calcul!$E$3:$E$19,calcul!$F$3:$F$19))</f>
      </c>
      <c r="I50" s="9"/>
      <c r="J50" s="9">
        <f>IF(J49="o",calcul!$I$3,"")</f>
      </c>
      <c r="K50" s="9">
        <f>IF(K49="o",calcul!$I$4,"")</f>
      </c>
      <c r="L50" s="9">
        <f>IF(L49="o",calcul!$I$5,"")</f>
      </c>
      <c r="M50" s="9">
        <f>IF(M49="o",calcul!$I$6,"")</f>
      </c>
      <c r="N50" s="9">
        <f>IF(N49="o",calcul!$I$7,"")</f>
      </c>
      <c r="O50" s="9">
        <f>IF(O49="o",calcul!$I$8,"")</f>
      </c>
      <c r="P50" s="9">
        <f>IF(P49="o",calcul!$I$9,"")</f>
      </c>
      <c r="Q50" s="9">
        <f>IF(Q49="o",calcul!$I$10,"")</f>
      </c>
      <c r="R50" s="9">
        <f>IF(R49="o",calcul!$I$11,"")</f>
      </c>
      <c r="S50" s="9">
        <f>IF(S49="o",calcul!$I$12,"")</f>
      </c>
      <c r="T50" s="9">
        <f>IF(T49="o",calcul!$I$13,"")</f>
      </c>
      <c r="U50" s="9">
        <f>IF(U49="o",calcul!$I$14,"")</f>
      </c>
      <c r="V50" s="9">
        <f>IF(V49="o",calcul!$I$5,"")</f>
      </c>
      <c r="W50" s="9">
        <f>IF(W49="o",calcul!$I$16,"")</f>
      </c>
      <c r="X50" s="9">
        <f>IF(X49="o",calcul!$I$17,"")</f>
      </c>
      <c r="Y50" s="9">
        <f>IF(Y49="o",calcul!$I$18,"")</f>
      </c>
    </row>
    <row r="51" spans="1:25" ht="12.75">
      <c r="A51" s="20"/>
      <c r="B51" s="9">
        <f t="shared" si="2"/>
      </c>
      <c r="C51" s="20"/>
      <c r="D51" s="20"/>
      <c r="E51" s="19"/>
      <c r="F51" s="19"/>
      <c r="G51" s="11">
        <f t="shared" si="0"/>
      </c>
      <c r="H51" s="9">
        <f>IF(G51="","",LOOKUP(G51,calcul!$E$3:$E$19,calcul!$F$3:$F$19))</f>
      </c>
      <c r="I51" s="9">
        <f t="shared" si="1"/>
        <v>0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2.75">
      <c r="A52" s="20"/>
      <c r="B52" s="9">
        <f t="shared" si="2"/>
      </c>
      <c r="C52" s="20"/>
      <c r="D52" s="20"/>
      <c r="E52" s="19"/>
      <c r="F52" s="19"/>
      <c r="G52" s="11">
        <f t="shared" si="0"/>
      </c>
      <c r="H52" s="9">
        <f>IF(G52="","",LOOKUP(G52,calcul!$E$3:$E$19,calcul!$F$3:$F$19))</f>
      </c>
      <c r="I52" s="9"/>
      <c r="J52" s="9">
        <f>IF(J51="o",calcul!$I$3,"")</f>
      </c>
      <c r="K52" s="9">
        <f>IF(K51="o",calcul!$I$4,"")</f>
      </c>
      <c r="L52" s="9">
        <f>IF(L51="o",calcul!$I$5,"")</f>
      </c>
      <c r="M52" s="9">
        <f>IF(M51="o",calcul!$I$6,"")</f>
      </c>
      <c r="N52" s="9">
        <f>IF(N51="o",calcul!$I$7,"")</f>
      </c>
      <c r="O52" s="9">
        <f>IF(O51="o",calcul!$I$8,"")</f>
      </c>
      <c r="P52" s="9">
        <f>IF(P51="o",calcul!$I$9,"")</f>
      </c>
      <c r="Q52" s="9">
        <f>IF(Q51="o",calcul!$I$10,"")</f>
      </c>
      <c r="R52" s="9">
        <f>IF(R51="o",calcul!$I$11,"")</f>
      </c>
      <c r="S52" s="9">
        <f>IF(S51="o",calcul!$I$12,"")</f>
      </c>
      <c r="T52" s="9">
        <f>IF(T51="o",calcul!$I$13,"")</f>
      </c>
      <c r="U52" s="9">
        <f>IF(U51="o",calcul!$I$14,"")</f>
      </c>
      <c r="V52" s="9">
        <f>IF(V51="o",calcul!$I$5,"")</f>
      </c>
      <c r="W52" s="9">
        <f>IF(W51="o",calcul!$I$16,"")</f>
      </c>
      <c r="X52" s="9">
        <f>IF(X51="o",calcul!$I$17,"")</f>
      </c>
      <c r="Y52" s="9">
        <f>IF(Y51="o",calcul!$I$18,"")</f>
      </c>
    </row>
    <row r="53" spans="1:25" ht="12.75">
      <c r="A53" s="20"/>
      <c r="B53" s="9">
        <f t="shared" si="2"/>
      </c>
      <c r="C53" s="20"/>
      <c r="D53" s="20"/>
      <c r="E53" s="19"/>
      <c r="F53" s="19"/>
      <c r="G53" s="11">
        <f t="shared" si="0"/>
      </c>
      <c r="H53" s="9">
        <f>IF(G53="","",LOOKUP(G53,calcul!$E$3:$E$19,calcul!$F$3:$F$19))</f>
      </c>
      <c r="I53" s="9">
        <f t="shared" si="1"/>
        <v>0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12.75">
      <c r="A54" s="20"/>
      <c r="B54" s="9">
        <f t="shared" si="2"/>
      </c>
      <c r="C54" s="20"/>
      <c r="D54" s="20"/>
      <c r="E54" s="19"/>
      <c r="F54" s="19"/>
      <c r="G54" s="11">
        <f t="shared" si="0"/>
      </c>
      <c r="H54" s="9">
        <f>IF(G54="","",LOOKUP(G54,calcul!$E$3:$E$19,calcul!$F$3:$F$19))</f>
      </c>
      <c r="I54" s="9"/>
      <c r="J54" s="9">
        <f>IF(J53="o",calcul!$I$3,"")</f>
      </c>
      <c r="K54" s="9">
        <f>IF(K53="o",calcul!$I$4,"")</f>
      </c>
      <c r="L54" s="9">
        <f>IF(L53="o",calcul!$I$5,"")</f>
      </c>
      <c r="M54" s="9">
        <f>IF(M53="o",calcul!$I$6,"")</f>
      </c>
      <c r="N54" s="9">
        <f>IF(N53="o",calcul!$I$7,"")</f>
      </c>
      <c r="O54" s="9">
        <f>IF(O53="o",calcul!$I$8,"")</f>
      </c>
      <c r="P54" s="9">
        <f>IF(P53="o",calcul!$I$9,"")</f>
      </c>
      <c r="Q54" s="9">
        <f>IF(Q53="o",calcul!$I$10,"")</f>
      </c>
      <c r="R54" s="9">
        <f>IF(R53="o",calcul!$I$11,"")</f>
      </c>
      <c r="S54" s="9">
        <f>IF(S53="o",calcul!$I$12,"")</f>
      </c>
      <c r="T54" s="9">
        <f>IF(T53="o",calcul!$I$13,"")</f>
      </c>
      <c r="U54" s="9">
        <f>IF(U53="o",calcul!$I$14,"")</f>
      </c>
      <c r="V54" s="9">
        <f>IF(V53="o",calcul!$I$5,"")</f>
      </c>
      <c r="W54" s="9">
        <f>IF(W53="o",calcul!$I$16,"")</f>
      </c>
      <c r="X54" s="9">
        <f>IF(X53="o",calcul!$I$17,"")</f>
      </c>
      <c r="Y54" s="9">
        <f>IF(Y53="o",calcul!$I$18,"")</f>
      </c>
    </row>
    <row r="55" spans="1:25" ht="12.75">
      <c r="A55" s="20"/>
      <c r="B55" s="9">
        <f t="shared" si="2"/>
      </c>
      <c r="C55" s="20"/>
      <c r="D55" s="20"/>
      <c r="E55" s="19"/>
      <c r="F55" s="19"/>
      <c r="G55" s="11">
        <f t="shared" si="0"/>
      </c>
      <c r="H55" s="9">
        <f>IF(G55="","",LOOKUP(G55,calcul!$E$3:$E$19,calcul!$F$3:$F$19))</f>
      </c>
      <c r="I55" s="9">
        <f t="shared" si="1"/>
        <v>0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12.75">
      <c r="A56" s="20"/>
      <c r="B56" s="9">
        <f t="shared" si="2"/>
      </c>
      <c r="C56" s="20"/>
      <c r="D56" s="20"/>
      <c r="E56" s="19"/>
      <c r="F56" s="19"/>
      <c r="G56" s="11">
        <f t="shared" si="0"/>
      </c>
      <c r="H56" s="9">
        <f>IF(G56="","",LOOKUP(G56,calcul!$E$3:$E$19,calcul!$F$3:$F$19))</f>
      </c>
      <c r="I56" s="9"/>
      <c r="J56" s="9">
        <f>IF(J55="o",calcul!$I$3,"")</f>
      </c>
      <c r="K56" s="9">
        <f>IF(K55="o",calcul!$I$4,"")</f>
      </c>
      <c r="L56" s="9">
        <f>IF(L55="o",calcul!$I$5,"")</f>
      </c>
      <c r="M56" s="9">
        <f>IF(M55="o",calcul!$I$6,"")</f>
      </c>
      <c r="N56" s="9">
        <f>IF(N55="o",calcul!$I$7,"")</f>
      </c>
      <c r="O56" s="9">
        <f>IF(O55="o",calcul!$I$8,"")</f>
      </c>
      <c r="P56" s="9">
        <f>IF(P55="o",calcul!$I$9,"")</f>
      </c>
      <c r="Q56" s="9">
        <f>IF(Q55="o",calcul!$I$10,"")</f>
      </c>
      <c r="R56" s="9">
        <f>IF(R55="o",calcul!$I$11,"")</f>
      </c>
      <c r="S56" s="9">
        <f>IF(S55="o",calcul!$I$12,"")</f>
      </c>
      <c r="T56" s="9">
        <f>IF(T55="o",calcul!$I$13,"")</f>
      </c>
      <c r="U56" s="9">
        <f>IF(U55="o",calcul!$I$14,"")</f>
      </c>
      <c r="V56" s="9">
        <f>IF(V55="o",calcul!$I$5,"")</f>
      </c>
      <c r="W56" s="9">
        <f>IF(W55="o",calcul!$I$16,"")</f>
      </c>
      <c r="X56" s="9">
        <f>IF(X55="o",calcul!$I$17,"")</f>
      </c>
      <c r="Y56" s="9">
        <f>IF(Y55="o",calcul!$I$18,"")</f>
      </c>
    </row>
    <row r="57" spans="1:25" ht="12.75">
      <c r="A57" s="20"/>
      <c r="B57" s="9">
        <f t="shared" si="2"/>
      </c>
      <c r="C57" s="20"/>
      <c r="D57" s="20"/>
      <c r="E57" s="19"/>
      <c r="F57" s="19"/>
      <c r="G57" s="11">
        <f t="shared" si="0"/>
      </c>
      <c r="H57" s="9">
        <f>IF(G57="","",LOOKUP(G57,calcul!$E$3:$E$19,calcul!$F$3:$F$19))</f>
      </c>
      <c r="I57" s="9">
        <f t="shared" si="1"/>
        <v>0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12.75">
      <c r="A58" s="20"/>
      <c r="B58" s="9">
        <f t="shared" si="2"/>
      </c>
      <c r="C58" s="20"/>
      <c r="D58" s="20"/>
      <c r="E58" s="19"/>
      <c r="F58" s="19"/>
      <c r="G58" s="11">
        <f t="shared" si="0"/>
      </c>
      <c r="H58" s="9">
        <f>IF(G58="","",LOOKUP(G58,calcul!$E$3:$E$19,calcul!$F$3:$F$19))</f>
      </c>
      <c r="I58" s="9"/>
      <c r="J58" s="9">
        <f>IF(J57="o",calcul!$I$3,"")</f>
      </c>
      <c r="K58" s="9">
        <f>IF(K57="o",calcul!$I$4,"")</f>
      </c>
      <c r="L58" s="9">
        <f>IF(L57="o",calcul!$I$5,"")</f>
      </c>
      <c r="M58" s="9">
        <f>IF(M57="o",calcul!$I$6,"")</f>
      </c>
      <c r="N58" s="9">
        <f>IF(N57="o",calcul!$I$7,"")</f>
      </c>
      <c r="O58" s="9">
        <f>IF(O57="o",calcul!$I$8,"")</f>
      </c>
      <c r="P58" s="9">
        <f>IF(P57="o",calcul!$I$9,"")</f>
      </c>
      <c r="Q58" s="9">
        <f>IF(Q57="o",calcul!$I$10,"")</f>
      </c>
      <c r="R58" s="9">
        <f>IF(R57="o",calcul!$I$11,"")</f>
      </c>
      <c r="S58" s="9">
        <f>IF(S57="o",calcul!$I$12,"")</f>
      </c>
      <c r="T58" s="9">
        <f>IF(T57="o",calcul!$I$13,"")</f>
      </c>
      <c r="U58" s="9">
        <f>IF(U57="o",calcul!$I$14,"")</f>
      </c>
      <c r="V58" s="9">
        <f>IF(V57="o",calcul!$I$5,"")</f>
      </c>
      <c r="W58" s="9">
        <f>IF(W57="o",calcul!$I$16,"")</f>
      </c>
      <c r="X58" s="9">
        <f>IF(X57="o",calcul!$I$17,"")</f>
      </c>
      <c r="Y58" s="9">
        <f>IF(Y57="o",calcul!$I$18,"")</f>
      </c>
    </row>
    <row r="59" spans="1:25" ht="12.75">
      <c r="A59" s="20"/>
      <c r="B59" s="9">
        <f t="shared" si="2"/>
      </c>
      <c r="C59" s="20"/>
      <c r="D59" s="20"/>
      <c r="E59" s="19"/>
      <c r="F59" s="19"/>
      <c r="G59" s="11">
        <f t="shared" si="0"/>
      </c>
      <c r="H59" s="9">
        <f>IF(G59="","",LOOKUP(G59,calcul!$E$3:$E$19,calcul!$F$3:$F$19))</f>
      </c>
      <c r="I59" s="9">
        <f t="shared" si="1"/>
        <v>0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2.75">
      <c r="A60" s="20"/>
      <c r="B60" s="9">
        <f t="shared" si="2"/>
      </c>
      <c r="C60" s="20"/>
      <c r="D60" s="20"/>
      <c r="E60" s="19"/>
      <c r="F60" s="19"/>
      <c r="G60" s="11">
        <f t="shared" si="0"/>
      </c>
      <c r="H60" s="9">
        <f>IF(G60="","",LOOKUP(G60,calcul!$E$3:$E$19,calcul!$F$3:$F$19))</f>
      </c>
      <c r="I60" s="9"/>
      <c r="J60" s="9">
        <f>IF(J59="o",calcul!$I$3,"")</f>
      </c>
      <c r="K60" s="9">
        <f>IF(K59="o",calcul!$I$4,"")</f>
      </c>
      <c r="L60" s="9">
        <f>IF(L59="o",calcul!$I$5,"")</f>
      </c>
      <c r="M60" s="9">
        <f>IF(M59="o",calcul!$I$6,"")</f>
      </c>
      <c r="N60" s="9">
        <f>IF(N59="o",calcul!$I$7,"")</f>
      </c>
      <c r="O60" s="9">
        <f>IF(O59="o",calcul!$I$8,"")</f>
      </c>
      <c r="P60" s="9">
        <f>IF(P59="o",calcul!$I$9,"")</f>
      </c>
      <c r="Q60" s="9">
        <f>IF(Q59="o",calcul!$I$10,"")</f>
      </c>
      <c r="R60" s="9">
        <f>IF(R59="o",calcul!$I$11,"")</f>
      </c>
      <c r="S60" s="9">
        <f>IF(S59="o",calcul!$I$12,"")</f>
      </c>
      <c r="T60" s="9">
        <f>IF(T59="o",calcul!$I$13,"")</f>
      </c>
      <c r="U60" s="9">
        <f>IF(U59="o",calcul!$I$14,"")</f>
      </c>
      <c r="V60" s="9">
        <f>IF(V59="o",calcul!$I$5,"")</f>
      </c>
      <c r="W60" s="9">
        <f>IF(W59="o",calcul!$I$16,"")</f>
      </c>
      <c r="X60" s="9">
        <f>IF(X59="o",calcul!$I$17,"")</f>
      </c>
      <c r="Y60" s="9">
        <f>IF(Y59="o",calcul!$I$18,"")</f>
      </c>
    </row>
    <row r="61" spans="1:25" ht="12.75">
      <c r="A61" s="20"/>
      <c r="B61" s="9">
        <f t="shared" si="2"/>
      </c>
      <c r="C61" s="20"/>
      <c r="D61" s="20"/>
      <c r="E61" s="19"/>
      <c r="F61" s="19"/>
      <c r="G61" s="11">
        <f t="shared" si="0"/>
      </c>
      <c r="H61" s="9">
        <f>IF(G61="","",LOOKUP(G61,calcul!$E$3:$E$19,calcul!$F$3:$F$19))</f>
      </c>
      <c r="I61" s="9">
        <f t="shared" si="1"/>
        <v>0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2.75">
      <c r="A62" s="20"/>
      <c r="B62" s="9">
        <f t="shared" si="2"/>
      </c>
      <c r="C62" s="20"/>
      <c r="D62" s="20"/>
      <c r="E62" s="19"/>
      <c r="F62" s="19"/>
      <c r="G62" s="11">
        <f t="shared" si="0"/>
      </c>
      <c r="H62" s="9">
        <f>IF(G62="","",LOOKUP(G62,calcul!$E$3:$E$19,calcul!$F$3:$F$19))</f>
      </c>
      <c r="I62" s="9"/>
      <c r="J62" s="9">
        <f>IF(J61="o",calcul!$I$3,"")</f>
      </c>
      <c r="K62" s="9">
        <f>IF(K61="o",calcul!$I$4,"")</f>
      </c>
      <c r="L62" s="9">
        <f>IF(L61="o",calcul!$I$5,"")</f>
      </c>
      <c r="M62" s="9">
        <f>IF(M61="o",calcul!$I$6,"")</f>
      </c>
      <c r="N62" s="9">
        <f>IF(N61="o",calcul!$I$7,"")</f>
      </c>
      <c r="O62" s="9">
        <f>IF(O61="o",calcul!$I$8,"")</f>
      </c>
      <c r="P62" s="9">
        <f>IF(P61="o",calcul!$I$9,"")</f>
      </c>
      <c r="Q62" s="9">
        <f>IF(Q61="o",calcul!$I$10,"")</f>
      </c>
      <c r="R62" s="9">
        <f>IF(R61="o",calcul!$I$11,"")</f>
      </c>
      <c r="S62" s="9">
        <f>IF(S61="o",calcul!$I$12,"")</f>
      </c>
      <c r="T62" s="9">
        <f>IF(T61="o",calcul!$I$13,"")</f>
      </c>
      <c r="U62" s="9">
        <f>IF(U61="o",calcul!$I$14,"")</f>
      </c>
      <c r="V62" s="9">
        <f>IF(V61="o",calcul!$I$5,"")</f>
      </c>
      <c r="W62" s="9">
        <f>IF(W61="o",calcul!$I$16,"")</f>
      </c>
      <c r="X62" s="9">
        <f>IF(X61="o",calcul!$I$17,"")</f>
      </c>
      <c r="Y62" s="9">
        <f>IF(Y61="o",calcul!$I$18,"")</f>
      </c>
    </row>
    <row r="63" spans="1:25" ht="12.75">
      <c r="A63" s="20"/>
      <c r="B63" s="9">
        <f t="shared" si="2"/>
      </c>
      <c r="C63" s="20"/>
      <c r="D63" s="20"/>
      <c r="E63" s="19"/>
      <c r="F63" s="19"/>
      <c r="G63" s="11">
        <f t="shared" si="0"/>
      </c>
      <c r="H63" s="9">
        <f>IF(G63="","",LOOKUP(G63,calcul!$E$3:$E$19,calcul!$F$3:$F$19))</f>
      </c>
      <c r="I63" s="9">
        <f t="shared" si="1"/>
        <v>0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12.75">
      <c r="A64" s="20"/>
      <c r="B64" s="9">
        <f t="shared" si="2"/>
      </c>
      <c r="C64" s="20"/>
      <c r="D64" s="20"/>
      <c r="E64" s="19"/>
      <c r="F64" s="19"/>
      <c r="G64" s="11">
        <f t="shared" si="0"/>
      </c>
      <c r="H64" s="9">
        <f>IF(G64="","",LOOKUP(G64,calcul!$E$3:$E$19,calcul!$F$3:$F$19))</f>
      </c>
      <c r="I64" s="9"/>
      <c r="J64" s="9">
        <f>IF(J63="o",calcul!$I$3,"")</f>
      </c>
      <c r="K64" s="9">
        <f>IF(K63="o",calcul!$I$4,"")</f>
      </c>
      <c r="L64" s="9">
        <f>IF(L63="o",calcul!$I$5,"")</f>
      </c>
      <c r="M64" s="9">
        <f>IF(M63="o",calcul!$I$6,"")</f>
      </c>
      <c r="N64" s="9">
        <f>IF(N63="o",calcul!$I$7,"")</f>
      </c>
      <c r="O64" s="9">
        <f>IF(O63="o",calcul!$I$8,"")</f>
      </c>
      <c r="P64" s="9">
        <f>IF(P63="o",calcul!$I$9,"")</f>
      </c>
      <c r="Q64" s="9">
        <f>IF(Q63="o",calcul!$I$10,"")</f>
      </c>
      <c r="R64" s="9">
        <f>IF(R63="o",calcul!$I$11,"")</f>
      </c>
      <c r="S64" s="9">
        <f>IF(S63="o",calcul!$I$12,"")</f>
      </c>
      <c r="T64" s="9">
        <f>IF(T63="o",calcul!$I$13,"")</f>
      </c>
      <c r="U64" s="9">
        <f>IF(U63="o",calcul!$I$14,"")</f>
      </c>
      <c r="V64" s="9">
        <f>IF(V63="o",calcul!$I$5,"")</f>
      </c>
      <c r="W64" s="9">
        <f>IF(W63="o",calcul!$I$16,"")</f>
      </c>
      <c r="X64" s="9">
        <f>IF(X63="o",calcul!$I$17,"")</f>
      </c>
      <c r="Y64" s="9">
        <f>IF(Y63="o",calcul!$I$18,"")</f>
      </c>
    </row>
    <row r="65" spans="1:25" ht="12.75">
      <c r="A65" s="20"/>
      <c r="B65" s="9">
        <f t="shared" si="2"/>
      </c>
      <c r="C65" s="20"/>
      <c r="D65" s="20"/>
      <c r="E65" s="19"/>
      <c r="F65" s="19"/>
      <c r="G65" s="11">
        <f t="shared" si="0"/>
      </c>
      <c r="H65" s="9">
        <f>IF(G65="","",LOOKUP(G65,calcul!$E$3:$E$19,calcul!$F$3:$F$19))</f>
      </c>
      <c r="I65" s="9">
        <f t="shared" si="1"/>
        <v>0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ht="12.75">
      <c r="A66" s="20"/>
      <c r="B66" s="9">
        <f t="shared" si="2"/>
      </c>
      <c r="C66" s="20"/>
      <c r="D66" s="20"/>
      <c r="E66" s="19"/>
      <c r="F66" s="19"/>
      <c r="G66" s="11">
        <f t="shared" si="0"/>
      </c>
      <c r="H66" s="9">
        <f>IF(G66="","",LOOKUP(G66,calcul!$E$3:$E$19,calcul!$F$3:$F$19))</f>
      </c>
      <c r="I66" s="9"/>
      <c r="J66" s="9">
        <f>IF(J65="o",calcul!$I$3,"")</f>
      </c>
      <c r="K66" s="9">
        <f>IF(K65="o",calcul!$I$4,"")</f>
      </c>
      <c r="L66" s="9">
        <f>IF(L65="o",calcul!$I$5,"")</f>
      </c>
      <c r="M66" s="9">
        <f>IF(M65="o",calcul!$I$6,"")</f>
      </c>
      <c r="N66" s="9">
        <f>IF(N65="o",calcul!$I$7,"")</f>
      </c>
      <c r="O66" s="9">
        <f>IF(O65="o",calcul!$I$8,"")</f>
      </c>
      <c r="P66" s="9">
        <f>IF(P65="o",calcul!$I$9,"")</f>
      </c>
      <c r="Q66" s="9">
        <f>IF(Q65="o",calcul!$I$10,"")</f>
      </c>
      <c r="R66" s="9">
        <f>IF(R65="o",calcul!$I$11,"")</f>
      </c>
      <c r="S66" s="9">
        <f>IF(S65="o",calcul!$I$12,"")</f>
      </c>
      <c r="T66" s="9">
        <f>IF(T65="o",calcul!$I$13,"")</f>
      </c>
      <c r="U66" s="9">
        <f>IF(U65="o",calcul!$I$14,"")</f>
      </c>
      <c r="V66" s="9">
        <f>IF(V65="o",calcul!$I$5,"")</f>
      </c>
      <c r="W66" s="9">
        <f>IF(W65="o",calcul!$I$16,"")</f>
      </c>
      <c r="X66" s="9">
        <f>IF(X65="o",calcul!$I$17,"")</f>
      </c>
      <c r="Y66" s="9">
        <f>IF(Y65="o",calcul!$I$18,"")</f>
      </c>
    </row>
    <row r="67" spans="1:25" ht="12.75">
      <c r="A67" s="20"/>
      <c r="B67" s="9">
        <f t="shared" si="2"/>
      </c>
      <c r="C67" s="20"/>
      <c r="D67" s="20"/>
      <c r="E67" s="19"/>
      <c r="F67" s="19"/>
      <c r="G67" s="11">
        <f t="shared" si="0"/>
      </c>
      <c r="H67" s="9">
        <f>IF(G67="","",LOOKUP(G67,calcul!$E$3:$E$19,calcul!$F$3:$F$19))</f>
      </c>
      <c r="I67" s="9">
        <f t="shared" si="1"/>
        <v>0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12.75">
      <c r="A68" s="20"/>
      <c r="B68" s="9">
        <f t="shared" si="2"/>
      </c>
      <c r="C68" s="20"/>
      <c r="D68" s="20"/>
      <c r="E68" s="19"/>
      <c r="F68" s="19"/>
      <c r="G68" s="11">
        <f>IF(F68="","",F68-E68)</f>
      </c>
      <c r="H68" s="9">
        <f>IF(G68="","",LOOKUP(G68,calcul!$E$3:$E$19,calcul!$F$3:$F$19))</f>
      </c>
      <c r="I68" s="9"/>
      <c r="J68" s="9">
        <f>IF(J67="o",calcul!$I$3,"")</f>
      </c>
      <c r="K68" s="9">
        <f>IF(K67="o",calcul!$I$4,"")</f>
      </c>
      <c r="L68" s="9">
        <f>IF(L67="o",calcul!$I$5,"")</f>
      </c>
      <c r="M68" s="9">
        <f>IF(M67="o",calcul!$I$6,"")</f>
      </c>
      <c r="N68" s="9">
        <f>IF(N67="o",calcul!$I$7,"")</f>
      </c>
      <c r="O68" s="9">
        <f>IF(O67="o",calcul!$I$8,"")</f>
      </c>
      <c r="P68" s="9">
        <f>IF(P67="o",calcul!$I$9,"")</f>
      </c>
      <c r="Q68" s="9">
        <f>IF(Q67="o",calcul!$I$10,"")</f>
      </c>
      <c r="R68" s="9">
        <f>IF(R67="o",calcul!$I$11,"")</f>
      </c>
      <c r="S68" s="9">
        <f>IF(S67="o",calcul!$I$12,"")</f>
      </c>
      <c r="T68" s="9">
        <f>IF(T67="o",calcul!$I$13,"")</f>
      </c>
      <c r="U68" s="9">
        <f>IF(U67="o",calcul!$I$14,"")</f>
      </c>
      <c r="V68" s="9">
        <f>IF(V67="o",calcul!$I$5,"")</f>
      </c>
      <c r="W68" s="9">
        <f>IF(W67="o",calcul!$I$16,"")</f>
      </c>
      <c r="X68" s="9">
        <f>IF(X67="o",calcul!$I$17,"")</f>
      </c>
      <c r="Y68" s="9">
        <f>IF(Y67="o",calcul!$I$18,"")</f>
      </c>
    </row>
    <row r="69" spans="1:25" ht="12.75">
      <c r="A69" s="20"/>
      <c r="B69" s="9">
        <f t="shared" si="2"/>
      </c>
      <c r="C69" s="20"/>
      <c r="D69" s="20"/>
      <c r="E69" s="19"/>
      <c r="F69" s="19"/>
      <c r="G69" s="11">
        <f>IF(F69="","",F69-E69)</f>
      </c>
      <c r="H69" s="9">
        <f>IF(G69="","",LOOKUP(G69,calcul!$E$3:$E$19,calcul!$F$3:$F$19))</f>
      </c>
      <c r="I69" s="9">
        <f>SUM(J70:Y70)</f>
        <v>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2.75">
      <c r="A70" s="20"/>
      <c r="B70" s="9">
        <f>H70+I70+C70+D70</f>
        <v>0</v>
      </c>
      <c r="C70" s="20"/>
      <c r="D70" s="20"/>
      <c r="E70" s="19"/>
      <c r="F70" s="19"/>
      <c r="G70" s="11">
        <f>IF(F70="","",F70-E70)</f>
      </c>
      <c r="H70" s="9"/>
      <c r="I70" s="9"/>
      <c r="J70" s="9">
        <f>IF(J69="o",calcul!$I$3,"")</f>
      </c>
      <c r="K70" s="9">
        <f>IF(K69="o",calcul!$I$4,"")</f>
      </c>
      <c r="L70" s="9">
        <f>IF(L69="o",calcul!$I$5,"")</f>
      </c>
      <c r="M70" s="9">
        <f>IF(M69="o",calcul!$I$6,"")</f>
      </c>
      <c r="N70" s="9">
        <f>IF(N69="o",calcul!$I$7,"")</f>
      </c>
      <c r="O70" s="9">
        <f>IF(O69="o",calcul!$I$8,"")</f>
      </c>
      <c r="P70" s="9">
        <f>IF(P69="o",calcul!$I$9,"")</f>
      </c>
      <c r="Q70" s="9">
        <f>IF(Q69="o",calcul!$I$10,"")</f>
      </c>
      <c r="R70" s="9">
        <f>IF(R69="o",calcul!$I$11,"")</f>
      </c>
      <c r="S70" s="9">
        <f>IF(S69="o",calcul!$I$12,"")</f>
      </c>
      <c r="T70" s="9">
        <f>IF(T69="o",calcul!$I$13,"")</f>
      </c>
      <c r="U70" s="9">
        <f>IF(U69="o",calcul!$I$14,"")</f>
      </c>
      <c r="V70" s="9">
        <f>IF(V69="o",calcul!$I$5,"")</f>
      </c>
      <c r="W70" s="9">
        <f>IF(W69="o",calcul!$I$16,"")</f>
      </c>
      <c r="X70" s="9">
        <f>IF(X69="o",calcul!$I$17,"")</f>
      </c>
      <c r="Y70" s="9">
        <f>IF(Y69="o",calcul!$I$18,"")</f>
      </c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11" sqref="I11"/>
    </sheetView>
  </sheetViews>
  <sheetFormatPr defaultColWidth="11.421875" defaultRowHeight="12.75"/>
  <cols>
    <col min="3" max="3" width="12.28125" style="0" customWidth="1"/>
  </cols>
  <sheetData>
    <row r="1" spans="4:9" ht="12.75">
      <c r="D1" s="3"/>
      <c r="I1" s="3"/>
    </row>
    <row r="2" spans="4:9" ht="12.75">
      <c r="D2" s="3"/>
      <c r="E2" s="14" t="s">
        <v>5</v>
      </c>
      <c r="F2" s="14" t="s">
        <v>1</v>
      </c>
      <c r="H2" s="14" t="s">
        <v>6</v>
      </c>
      <c r="I2" s="16"/>
    </row>
    <row r="3" spans="2:9" ht="12.75">
      <c r="B3" t="s">
        <v>3</v>
      </c>
      <c r="C3" s="13">
        <f>MAX(classement!G3:G70)</f>
        <v>0</v>
      </c>
      <c r="D3" s="4"/>
      <c r="E3" s="13">
        <f>C4</f>
        <v>0</v>
      </c>
      <c r="F3" s="14">
        <f>C6</f>
        <v>8</v>
      </c>
      <c r="H3" s="15" t="s">
        <v>7</v>
      </c>
      <c r="I3" s="17">
        <v>1</v>
      </c>
    </row>
    <row r="4" spans="2:9" ht="12.75">
      <c r="B4" t="s">
        <v>4</v>
      </c>
      <c r="C4" s="13">
        <f>MIN(classement!G3:G70)</f>
        <v>0</v>
      </c>
      <c r="D4" s="4"/>
      <c r="E4" s="13">
        <f>(E3+E5)/2</f>
        <v>0</v>
      </c>
      <c r="F4" s="14">
        <f>(F3+F5)/2</f>
        <v>7.625</v>
      </c>
      <c r="G4" s="1"/>
      <c r="H4" s="15" t="s">
        <v>8</v>
      </c>
      <c r="I4" s="17">
        <v>1</v>
      </c>
    </row>
    <row r="5" spans="4:9" ht="12.75">
      <c r="D5" s="3"/>
      <c r="E5" s="13">
        <f>(E7+E3)/2</f>
        <v>0</v>
      </c>
      <c r="F5" s="14">
        <f>(F3+F7)/2</f>
        <v>7.25</v>
      </c>
      <c r="G5" s="2"/>
      <c r="H5" s="15" t="s">
        <v>9</v>
      </c>
      <c r="I5" s="17">
        <v>1</v>
      </c>
    </row>
    <row r="6" spans="1:9" ht="12.75">
      <c r="A6" s="5"/>
      <c r="B6" s="5" t="s">
        <v>23</v>
      </c>
      <c r="C6" s="12">
        <v>8</v>
      </c>
      <c r="D6" s="3"/>
      <c r="E6" s="13">
        <f>(E5+E7)/2</f>
        <v>0</v>
      </c>
      <c r="F6" s="14">
        <f>(F5+F7)/2</f>
        <v>6.875</v>
      </c>
      <c r="H6" s="15" t="s">
        <v>10</v>
      </c>
      <c r="I6" s="17">
        <v>1</v>
      </c>
    </row>
    <row r="7" spans="1:9" ht="12.75">
      <c r="A7" s="5"/>
      <c r="B7" s="6" t="s">
        <v>24</v>
      </c>
      <c r="C7" s="12">
        <v>2</v>
      </c>
      <c r="D7" s="3"/>
      <c r="E7" s="13">
        <f>(E11+E3)/2</f>
        <v>0</v>
      </c>
      <c r="F7" s="14">
        <f>(F3+F11)/2</f>
        <v>6.5</v>
      </c>
      <c r="H7" s="15" t="s">
        <v>11</v>
      </c>
      <c r="I7" s="17">
        <v>1</v>
      </c>
    </row>
    <row r="8" spans="1:9" ht="12.75">
      <c r="A8" s="5"/>
      <c r="B8" s="5"/>
      <c r="C8" s="5"/>
      <c r="D8" s="3"/>
      <c r="E8" s="13">
        <f>(E7+E9)/2</f>
        <v>0</v>
      </c>
      <c r="F8" s="14">
        <f>(F7+F9)/2</f>
        <v>6.125</v>
      </c>
      <c r="H8" s="15" t="s">
        <v>12</v>
      </c>
      <c r="I8" s="17">
        <v>1</v>
      </c>
    </row>
    <row r="9" spans="4:9" ht="12.75">
      <c r="D9" s="3"/>
      <c r="E9" s="13">
        <f>(E11+E7)/2</f>
        <v>0</v>
      </c>
      <c r="F9" s="14">
        <f>(F7+F11)/2</f>
        <v>5.75</v>
      </c>
      <c r="H9" s="15" t="s">
        <v>13</v>
      </c>
      <c r="I9" s="17">
        <v>1</v>
      </c>
    </row>
    <row r="10" spans="4:9" ht="12.75">
      <c r="D10" s="3"/>
      <c r="E10" s="13">
        <f>(E9+E11)/2</f>
        <v>0</v>
      </c>
      <c r="F10" s="14">
        <f>(F9+F11)/2</f>
        <v>5.375</v>
      </c>
      <c r="H10" s="15" t="s">
        <v>14</v>
      </c>
      <c r="I10" s="17">
        <v>1</v>
      </c>
    </row>
    <row r="11" spans="4:9" ht="12.75">
      <c r="D11" s="3"/>
      <c r="E11" s="13">
        <f>(E3+E19)/2</f>
        <v>0</v>
      </c>
      <c r="F11" s="14">
        <f>(C6+C7)/2</f>
        <v>5</v>
      </c>
      <c r="H11" s="15" t="s">
        <v>15</v>
      </c>
      <c r="I11" s="17">
        <v>1</v>
      </c>
    </row>
    <row r="12" spans="4:9" ht="12.75">
      <c r="D12" s="3"/>
      <c r="E12" s="13">
        <f>(E11+E13)/2</f>
        <v>0</v>
      </c>
      <c r="F12" s="14">
        <f>(F11+F13)/2</f>
        <v>4.625</v>
      </c>
      <c r="H12" s="15" t="s">
        <v>16</v>
      </c>
      <c r="I12" s="17">
        <v>1</v>
      </c>
    </row>
    <row r="13" spans="4:9" ht="12.75">
      <c r="D13" s="3"/>
      <c r="E13" s="13">
        <f>(E11+E15)/2</f>
        <v>0</v>
      </c>
      <c r="F13" s="14">
        <f>(F11+F15)/2</f>
        <v>4.25</v>
      </c>
      <c r="H13" s="15" t="s">
        <v>17</v>
      </c>
      <c r="I13" s="17">
        <v>1</v>
      </c>
    </row>
    <row r="14" spans="4:9" ht="12.75">
      <c r="D14" s="3"/>
      <c r="E14" s="13">
        <f>(E13+E15)/2</f>
        <v>0</v>
      </c>
      <c r="F14" s="14">
        <f>(F13+F15)/2</f>
        <v>3.875</v>
      </c>
      <c r="H14" s="15" t="s">
        <v>18</v>
      </c>
      <c r="I14" s="17">
        <v>1</v>
      </c>
    </row>
    <row r="15" spans="4:9" ht="12.75">
      <c r="D15" s="3"/>
      <c r="E15" s="13">
        <f>(E19+E11)/2</f>
        <v>0</v>
      </c>
      <c r="F15" s="14">
        <f>(F11+F19)/2</f>
        <v>3.5</v>
      </c>
      <c r="H15" s="15" t="s">
        <v>19</v>
      </c>
      <c r="I15" s="17">
        <v>1</v>
      </c>
    </row>
    <row r="16" spans="4:9" ht="12.75">
      <c r="D16" s="3"/>
      <c r="E16" s="13">
        <f>(E15+E17)/2</f>
        <v>0</v>
      </c>
      <c r="F16" s="14">
        <f>(F15+F17)/2</f>
        <v>3.125</v>
      </c>
      <c r="H16" s="15" t="s">
        <v>20</v>
      </c>
      <c r="I16" s="17">
        <v>1</v>
      </c>
    </row>
    <row r="17" spans="4:9" ht="12.75">
      <c r="D17" s="3"/>
      <c r="E17" s="13">
        <f>(E15+E19)/2</f>
        <v>0</v>
      </c>
      <c r="F17" s="14">
        <f>(F15+F19)/2</f>
        <v>2.75</v>
      </c>
      <c r="H17" s="15" t="s">
        <v>21</v>
      </c>
      <c r="I17" s="17">
        <v>1</v>
      </c>
    </row>
    <row r="18" spans="4:9" ht="12.75">
      <c r="D18" s="3"/>
      <c r="E18" s="13">
        <f>(E17+E19)/2</f>
        <v>0</v>
      </c>
      <c r="F18" s="14">
        <f>(F17+F19)/2</f>
        <v>2.375</v>
      </c>
      <c r="H18" s="14" t="s">
        <v>22</v>
      </c>
      <c r="I18" s="17">
        <v>1</v>
      </c>
    </row>
    <row r="19" spans="4:9" ht="12.75">
      <c r="D19" s="3"/>
      <c r="E19" s="13">
        <f>C3</f>
        <v>0</v>
      </c>
      <c r="F19" s="14">
        <f>C7</f>
        <v>2</v>
      </c>
      <c r="H19" s="5"/>
      <c r="I19" s="5"/>
    </row>
    <row r="20" spans="4:9" ht="12.75">
      <c r="D20" s="3"/>
      <c r="H20" s="5"/>
      <c r="I20" s="5"/>
    </row>
    <row r="21" spans="4:9" ht="12.75">
      <c r="D21" s="3"/>
      <c r="H21" s="5"/>
      <c r="I21" s="5"/>
    </row>
    <row r="22" spans="4:9" ht="12.75">
      <c r="D22" s="3"/>
      <c r="H22" s="5"/>
      <c r="I22" s="5"/>
    </row>
    <row r="23" spans="4:9" ht="12.75">
      <c r="D23" s="3"/>
      <c r="I23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Marc</cp:lastModifiedBy>
  <cp:lastPrinted>2001-05-30T09:28:32Z</cp:lastPrinted>
  <dcterms:created xsi:type="dcterms:W3CDTF">2000-05-25T14:14:06Z</dcterms:created>
  <dcterms:modified xsi:type="dcterms:W3CDTF">2008-11-03T15:38:40Z</dcterms:modified>
  <cp:category/>
  <cp:version/>
  <cp:contentType/>
  <cp:contentStatus/>
</cp:coreProperties>
</file>